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822"/>
  <workbookPr/>
  <mc:AlternateContent xmlns:mc="http://schemas.openxmlformats.org/markup-compatibility/2006">
    <mc:Choice Requires="x15">
      <x15ac:absPath xmlns:x15ac="http://schemas.microsoft.com/office/spreadsheetml/2010/11/ac" url="https://masstechprod.sharepoint.com/sites/Communications/Shared Documents/Procurements and Contracts/NEMC/2026/"/>
    </mc:Choice>
  </mc:AlternateContent>
  <xr:revisionPtr revIDLastSave="0" documentId="8_{70678B81-0E32-4283-BAAF-049EF34B791B}" xr6:coauthVersionLast="47" xr6:coauthVersionMax="47" xr10:uidLastSave="{00000000-0000-0000-0000-000000000000}"/>
  <workbookProtection workbookAlgorithmName="SHA-512" workbookHashValue="qpX5kt1PBodiRujinf+J4Y073XXxfKyQVYtJ9tDuvJd+Y1D921Okir81uKPtJc+7mf4B4vfhQ7/wnAGNpe9L+A==" workbookSaltValue="qiDbqVwLVk2/OzT+GigJKw==" workbookSpinCount="100000" lockStructure="1"/>
  <bookViews>
    <workbookView xWindow="-108" yWindow="-108" windowWidth="23256" windowHeight="12456" xr2:uid="{00000000-000D-0000-FFFF-FFFF00000000}"/>
  </bookViews>
  <sheets>
    <sheet name="Template" sheetId="1" r:id="rId1"/>
    <sheet name="Budget Guidelines" sheetId="4" r:id="rId2"/>
    <sheet name="Sheet2" sheetId="2" state="hidden" r:id="rId3"/>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32" i="1" l="1"/>
  <c r="G30" i="1"/>
  <c r="G17" i="1"/>
  <c r="G32" i="1" s="1"/>
  <c r="I17" i="1"/>
  <c r="C3" i="1" a="1"/>
  <c r="C3" i="1" s="1"/>
  <c r="D25" i="1" s="1"/>
  <c r="I30" i="1"/>
  <c r="K30" i="1"/>
  <c r="M30" i="1"/>
  <c r="O30" i="1"/>
  <c r="Q30" i="1"/>
  <c r="M17" i="1"/>
  <c r="O17" i="1"/>
  <c r="Q17" i="1"/>
  <c r="C30" i="1"/>
  <c r="C17" i="1"/>
  <c r="D8" i="1" l="1"/>
  <c r="D9" i="1"/>
  <c r="H20" i="1"/>
  <c r="H30" i="1" s="1"/>
  <c r="J20" i="1"/>
  <c r="L20" i="1"/>
  <c r="N20" i="1"/>
  <c r="D24" i="1"/>
  <c r="D23" i="1"/>
  <c r="D22" i="1"/>
  <c r="D21" i="1"/>
  <c r="D29" i="1"/>
  <c r="D27" i="1"/>
  <c r="D26" i="1"/>
  <c r="D20" i="1"/>
  <c r="D28" i="1"/>
  <c r="D10" i="1"/>
  <c r="D11" i="1"/>
  <c r="D12" i="1"/>
  <c r="D13" i="1"/>
  <c r="D14" i="1"/>
  <c r="D15" i="1"/>
  <c r="D16" i="1"/>
  <c r="D7" i="1"/>
  <c r="H7" i="1" s="1"/>
  <c r="Q32" i="1"/>
  <c r="O32" i="1"/>
  <c r="M32" i="1"/>
  <c r="J7" i="1" l="1"/>
  <c r="D30" i="1"/>
  <c r="D17" i="1"/>
  <c r="H8" i="1"/>
  <c r="L7" i="1" l="1"/>
  <c r="H17" i="1"/>
  <c r="H32" i="1" s="1"/>
  <c r="H21" i="1"/>
  <c r="J21" i="1" s="1"/>
  <c r="H16" i="1"/>
  <c r="H15" i="1"/>
  <c r="J15" i="1"/>
  <c r="H14" i="1"/>
  <c r="H13" i="1"/>
  <c r="H12" i="1"/>
  <c r="H11" i="1"/>
  <c r="H10" i="1"/>
  <c r="J8" i="1"/>
  <c r="H9" i="1"/>
  <c r="D34" i="1"/>
  <c r="N7" i="1" l="1"/>
  <c r="P7" i="1"/>
  <c r="R7" i="1"/>
  <c r="S7" i="1"/>
  <c r="K17" i="1"/>
  <c r="K32" i="1" s="1"/>
  <c r="H22" i="1"/>
  <c r="L21" i="1"/>
  <c r="N21" i="1" s="1"/>
  <c r="J9" i="1"/>
  <c r="L8" i="1"/>
  <c r="J10" i="1"/>
  <c r="J11" i="1"/>
  <c r="J12" i="1"/>
  <c r="J13" i="1"/>
  <c r="J14" i="1"/>
  <c r="L15" i="1"/>
  <c r="N15" i="1" s="1"/>
  <c r="J16" i="1"/>
  <c r="P21" i="1" l="1"/>
  <c r="P15" i="1"/>
  <c r="R15" i="1" s="1"/>
  <c r="H29" i="1"/>
  <c r="H28" i="1"/>
  <c r="H27" i="1"/>
  <c r="H26" i="1"/>
  <c r="H25" i="1"/>
  <c r="H24" i="1"/>
  <c r="H23" i="1"/>
  <c r="J23" i="1"/>
  <c r="L23" i="1" s="1"/>
  <c r="N23" i="1" s="1"/>
  <c r="J22" i="1"/>
  <c r="L16" i="1"/>
  <c r="L14" i="1"/>
  <c r="L13" i="1"/>
  <c r="L12" i="1"/>
  <c r="L11" i="1"/>
  <c r="J17" i="1"/>
  <c r="L10" i="1"/>
  <c r="N8" i="1"/>
  <c r="L9" i="1"/>
  <c r="R21" i="1"/>
  <c r="S21" i="1" s="1"/>
  <c r="T21" i="1" s="1"/>
  <c r="S15" i="1" l="1"/>
  <c r="T15" i="1" s="1"/>
  <c r="P20" i="1"/>
  <c r="L22" i="1"/>
  <c r="N22" i="1"/>
  <c r="H33" i="1"/>
  <c r="P23" i="1"/>
  <c r="R23" i="1" s="1"/>
  <c r="J24" i="1"/>
  <c r="J25" i="1"/>
  <c r="J26" i="1"/>
  <c r="J27" i="1"/>
  <c r="J28" i="1"/>
  <c r="J29" i="1"/>
  <c r="L17" i="1"/>
  <c r="N9" i="1"/>
  <c r="P8" i="1"/>
  <c r="N10" i="1"/>
  <c r="N11" i="1"/>
  <c r="N12" i="1"/>
  <c r="N13" i="1"/>
  <c r="N14" i="1"/>
  <c r="N16" i="1"/>
  <c r="T7" i="1"/>
  <c r="S23" i="1"/>
  <c r="L29" i="1" l="1"/>
  <c r="L28" i="1"/>
  <c r="L27" i="1"/>
  <c r="L26" i="1"/>
  <c r="L25" i="1"/>
  <c r="J30" i="1"/>
  <c r="L24" i="1"/>
  <c r="L30" i="1"/>
  <c r="P22" i="1"/>
  <c r="R22" i="1" s="1"/>
  <c r="R20" i="1"/>
  <c r="S20" i="1" s="1"/>
  <c r="T20" i="1" s="1"/>
  <c r="P16" i="1"/>
  <c r="P14" i="1"/>
  <c r="P13" i="1"/>
  <c r="P12" i="1"/>
  <c r="P11" i="1"/>
  <c r="N17" i="1"/>
  <c r="P10" i="1"/>
  <c r="R8" i="1"/>
  <c r="S8" i="1" s="1"/>
  <c r="T8" i="1" s="1"/>
  <c r="P9" i="1"/>
  <c r="T23" i="1"/>
  <c r="J32" i="1" l="1"/>
  <c r="J33" i="1" s="1"/>
  <c r="L32" i="1"/>
  <c r="L33" i="1" s="1"/>
  <c r="S22" i="1"/>
  <c r="T22" i="1" s="1"/>
  <c r="N24" i="1"/>
  <c r="N25" i="1"/>
  <c r="N26" i="1"/>
  <c r="N27" i="1"/>
  <c r="N28" i="1"/>
  <c r="N29" i="1"/>
  <c r="R9" i="1"/>
  <c r="S9" i="1" s="1"/>
  <c r="P17" i="1"/>
  <c r="R10" i="1"/>
  <c r="S10" i="1" s="1"/>
  <c r="T10" i="1" s="1"/>
  <c r="R11" i="1"/>
  <c r="S11" i="1" s="1"/>
  <c r="T11" i="1" s="1"/>
  <c r="R12" i="1"/>
  <c r="S12" i="1" s="1"/>
  <c r="T12" i="1" s="1"/>
  <c r="R13" i="1"/>
  <c r="S13" i="1" s="1"/>
  <c r="T13" i="1" s="1"/>
  <c r="R14" i="1"/>
  <c r="S14" i="1" s="1"/>
  <c r="T14" i="1" s="1"/>
  <c r="R16" i="1"/>
  <c r="S16" i="1" s="1"/>
  <c r="T16" i="1" s="1"/>
  <c r="T9" i="1" l="1"/>
  <c r="T17" i="1" s="1"/>
  <c r="S17" i="1"/>
  <c r="P29" i="1"/>
  <c r="P28" i="1"/>
  <c r="P27" i="1"/>
  <c r="P26" i="1"/>
  <c r="P25" i="1"/>
  <c r="N30" i="1"/>
  <c r="N32" i="1" s="1"/>
  <c r="N33" i="1" s="1"/>
  <c r="P24" i="1"/>
  <c r="R17" i="1"/>
  <c r="D35" i="1"/>
  <c r="D36" i="1" s="1"/>
  <c r="P30" i="1" l="1"/>
  <c r="P32" i="1" s="1"/>
  <c r="P33" i="1" s="1"/>
  <c r="R24" i="1"/>
  <c r="R25" i="1"/>
  <c r="S25" i="1" s="1"/>
  <c r="T25" i="1" s="1"/>
  <c r="R26" i="1"/>
  <c r="S26" i="1" s="1"/>
  <c r="T26" i="1" s="1"/>
  <c r="R27" i="1"/>
  <c r="S27" i="1" s="1"/>
  <c r="T27" i="1" s="1"/>
  <c r="R28" i="1"/>
  <c r="S28" i="1" s="1"/>
  <c r="T28" i="1" s="1"/>
  <c r="R29" i="1"/>
  <c r="S29" i="1" s="1"/>
  <c r="T29" i="1" s="1"/>
  <c r="R30" i="1" l="1"/>
  <c r="R32" i="1" s="1"/>
  <c r="S24" i="1"/>
  <c r="T24" i="1" l="1"/>
  <c r="T30" i="1" s="1"/>
  <c r="T32" i="1" s="1"/>
  <c r="S30" i="1"/>
  <c r="R33" i="1"/>
  <c r="S32"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tc={9B6F4A6C-60BE-43B8-A23B-003976861BAD}</author>
    <author>tc={42F84F6F-BC3C-4275-9E3F-350408E4A40B}</author>
    <author>tc={658F52E3-36EA-4BF0-B8B9-D06EE4EF442B}</author>
    <author>tc={BDD926EA-EC65-43FC-8B35-5E59E4CB5CB8}</author>
    <author>tc={4A45885D-94C9-4938-9ABB-03BF04E2F700}</author>
    <author>tc={9F6D98F9-57DE-481D-8B11-376731DC1770}</author>
  </authors>
  <commentList>
    <comment ref="G5" authorId="0" shapeId="0" xr:uid="{00000000-0006-0000-0000-000001000000}">
      <text>
        <t>[Threaded comment]
Your version of Excel allows you to read this threaded comment; however, any edits to it will get removed if the file is opened in a newer version of Excel. Learn more: https://go.microsoft.com/fwlink/?linkid=870924
Comment:
    These columns will be used post award for invoicing.</t>
      </text>
    </comment>
    <comment ref="I5" authorId="1" shapeId="0" xr:uid="{42F84F6F-BC3C-4275-9E3F-350408E4A40B}">
      <text>
        <t>[Threaded comment]
Your version of Excel allows you to read this threaded comment; however, any edits to it will get removed if the file is opened in a newer version of Excel. Learn more: https://go.microsoft.com/fwlink/?linkid=870924
Comment:
    These columns will be used post award for invoicing.</t>
      </text>
    </comment>
    <comment ref="K5" authorId="2" shapeId="0" xr:uid="{658F52E3-36EA-4BF0-B8B9-D06EE4EF442B}">
      <text>
        <t>[Threaded comment]
Your version of Excel allows you to read this threaded comment; however, any edits to it will get removed if the file is opened in a newer version of Excel. Learn more: https://go.microsoft.com/fwlink/?linkid=870924
Comment:
    These columns will be used post award for invoicing.</t>
      </text>
    </comment>
    <comment ref="M5" authorId="3" shapeId="0" xr:uid="{BDD926EA-EC65-43FC-8B35-5E59E4CB5CB8}">
      <text>
        <t>[Threaded comment]
Your version of Excel allows you to read this threaded comment; however, any edits to it will get removed if the file is opened in a newer version of Excel. Learn more: https://go.microsoft.com/fwlink/?linkid=870924
Comment:
    These columns will be used post award for invoicing.</t>
      </text>
    </comment>
    <comment ref="O5" authorId="4" shapeId="0" xr:uid="{4A45885D-94C9-4938-9ABB-03BF04E2F700}">
      <text>
        <t>[Threaded comment]
Your version of Excel allows you to read this threaded comment; however, any edits to it will get removed if the file is opened in a newer version of Excel. Learn more: https://go.microsoft.com/fwlink/?linkid=870924
Comment:
    These columns will be used post award for invoicing.</t>
      </text>
    </comment>
    <comment ref="Q5" authorId="5" shapeId="0" xr:uid="{9F6D98F9-57DE-481D-8B11-376731DC1770}">
      <text>
        <t>[Threaded comment]
Your version of Excel allows you to read this threaded comment; however, any edits to it will get removed if the file is opened in a newer version of Excel. Learn more: https://go.microsoft.com/fwlink/?linkid=870924
Comment:
    These columns will be used post award for invoicing.</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<sst xmlns="http://schemas.openxmlformats.org/spreadsheetml/2006/main" count="124" uniqueCount="52">
  <si>
    <t>Instructions: 1. Fill In Green Boxes, 2. Save File Name as follows and include submission date: PROPEL Budget_Company Name_MM.DD.YY</t>
  </si>
  <si>
    <t>Company Name</t>
  </si>
  <si>
    <t>Company Name Here</t>
  </si>
  <si>
    <t>Grant Subsidy</t>
  </si>
  <si>
    <r>
      <t xml:space="preserve">Invoice Instructions:
</t>
    </r>
    <r>
      <rPr>
        <sz val="11"/>
        <color rgb="FF000000"/>
        <rFont val="Calibri"/>
      </rPr>
      <t>- Fill in the green boxes with the Facility or Subcontractor Receipt Total. The Invoice pmt request is calcuated using the grant subsidy percentage and remaining NEMC Grant Portion.
- The "Invoice Pmt Request Total" in yellow is the MassTech coversheet "Invoice total." This value is 75% or less of the facility and subcontractor receipt total.</t>
    </r>
  </si>
  <si>
    <t>Company Size</t>
  </si>
  <si>
    <t>50 or less employees</t>
  </si>
  <si>
    <t>This section is for post award invoicing only</t>
  </si>
  <si>
    <t>Manufacturing Expenses</t>
  </si>
  <si>
    <t>Invoice 1</t>
  </si>
  <si>
    <t>Invoice 2</t>
  </si>
  <si>
    <t>Invoice 3</t>
  </si>
  <si>
    <t>Invoice 4</t>
  </si>
  <si>
    <t>Invoice 5</t>
  </si>
  <si>
    <t>Invoice 6</t>
  </si>
  <si>
    <t>Mfg Total Pmts Requested (up to NEMC Grant Portion)</t>
  </si>
  <si>
    <t>Name of Facility</t>
  </si>
  <si>
    <t>Total Project  Amount</t>
  </si>
  <si>
    <t>NEMC Grant Portion Per Line Item</t>
  </si>
  <si>
    <t xml:space="preserve">Facility Receipt Total Per Line Item </t>
  </si>
  <si>
    <r>
      <t xml:space="preserve">Mfg Invoice Pmt Request </t>
    </r>
    <r>
      <rPr>
        <sz val="11"/>
        <color rgb="FF000000"/>
        <rFont val="Calibri"/>
        <scheme val="minor"/>
      </rPr>
      <t>(up to NEMC Grant Portion)</t>
    </r>
  </si>
  <si>
    <t>Manufacturing Grant Funds Remaining</t>
  </si>
  <si>
    <t>Enter Facility Name</t>
  </si>
  <si>
    <t>Description of the services to be provided</t>
  </si>
  <si>
    <t>Manufacturing Project Total</t>
  </si>
  <si>
    <t>MFG Total</t>
  </si>
  <si>
    <t>Operation Expenses</t>
  </si>
  <si>
    <t>Name of Subcontractor</t>
  </si>
  <si>
    <t>Operations Expenses</t>
  </si>
  <si>
    <t xml:space="preserve">Subcontractor Receipt Total Per Line Item </t>
  </si>
  <si>
    <r>
      <t xml:space="preserve">Ops Invoice Pmt Request </t>
    </r>
    <r>
      <rPr>
        <sz val="11"/>
        <color theme="1"/>
        <rFont val="Calibri"/>
        <family val="2"/>
        <scheme val="minor"/>
      </rPr>
      <t>(up to NEMC Grant portion)</t>
    </r>
  </si>
  <si>
    <t>Ops Total Pmts Requested</t>
  </si>
  <si>
    <t>Operations Grant Funds Remaining</t>
  </si>
  <si>
    <t>Enter Subcontractor Name</t>
  </si>
  <si>
    <t>Operation Project Total</t>
  </si>
  <si>
    <t>OPS Total</t>
  </si>
  <si>
    <t>Total Grant Expenses Invoiced</t>
  </si>
  <si>
    <t>Vendor Receipt Total</t>
  </si>
  <si>
    <t xml:space="preserve">Invoice Pmt Request Total </t>
  </si>
  <si>
    <t>Total Grant Pmts Requested</t>
  </si>
  <si>
    <t>Remaining Grant Funds</t>
  </si>
  <si>
    <t>Is invoice pmt request less than or equal to 75% of Vendor Receipt Total?</t>
  </si>
  <si>
    <t>Manufacturing Grant Amount Requested - Up to $100,000</t>
  </si>
  <si>
    <t>Operation Grant Amount Requested - Up to $100,000</t>
  </si>
  <si>
    <t>Total Grant Amount Request - Up to $200,000</t>
  </si>
  <si>
    <t>There are additional columns hidden for more than 2 invoices</t>
  </si>
  <si>
    <r>
      <rPr>
        <b/>
        <u/>
        <sz val="10"/>
        <rFont val="Arial"/>
        <family val="2"/>
      </rPr>
      <t>PARTICIPANT BUDGET/INVOICE GUIDELINES</t>
    </r>
    <r>
      <rPr>
        <sz val="10"/>
        <rFont val="Arial"/>
        <family val="2"/>
      </rPr>
      <t xml:space="preserve">
These guidelines apply to MassTech grants that require Participants to incur expenditures in line with approved budgets within their contracts.  In developing these guidelines, MassTech has drawn heavily from the policies and practices applied by federal and other state agencies that also require adherence to grant budgets.  Adherence to approved budgets ensures that MassTech is expending funds in a fiscally responsible manner and, managing to the legislation of the state appropriated funds.                                                                                                                                     </t>
    </r>
    <r>
      <rPr>
        <b/>
        <u/>
        <sz val="10"/>
        <rFont val="Arial"/>
        <family val="2"/>
      </rPr>
      <t>Grant Expenditure Categories:</t>
    </r>
    <r>
      <rPr>
        <sz val="10"/>
        <rFont val="Arial"/>
        <family val="2"/>
      </rPr>
      <t xml:space="preserve">
• </t>
    </r>
    <r>
      <rPr>
        <b/>
        <sz val="10"/>
        <rFont val="Arial"/>
        <family val="2"/>
      </rPr>
      <t>Labor</t>
    </r>
    <r>
      <rPr>
        <sz val="10"/>
        <rFont val="Arial"/>
        <family val="2"/>
      </rPr>
      <t xml:space="preserve">: Direct labor at actual cost to the Participant, based upon an hourly rate, or percent effort of an annual base salary.  
• </t>
    </r>
    <r>
      <rPr>
        <b/>
        <sz val="10"/>
        <rFont val="Arial"/>
        <family val="2"/>
      </rPr>
      <t>Fringe</t>
    </r>
    <r>
      <rPr>
        <sz val="10"/>
        <rFont val="Arial"/>
        <family val="2"/>
      </rPr>
      <t xml:space="preserve">:  Benefits related to direct labor costs, can either be incurred as a direct expense or an allocated cost with an approved rate.  Documentation of Participant approved rates should be submitted at the time of proposal.
• </t>
    </r>
    <r>
      <rPr>
        <b/>
        <sz val="10"/>
        <rFont val="Arial"/>
        <family val="2"/>
      </rPr>
      <t>Consultants/Subcontracts</t>
    </r>
    <r>
      <rPr>
        <sz val="10"/>
        <rFont val="Arial"/>
        <family val="2"/>
      </rPr>
      <t xml:space="preserve">: contracted services to perform a specific task related to the project or, subcontracts granting funds for performance of a key aspect of the project.
• </t>
    </r>
    <r>
      <rPr>
        <b/>
        <sz val="10"/>
        <rFont val="Arial"/>
        <family val="2"/>
      </rPr>
      <t>Direct Materials</t>
    </r>
    <r>
      <rPr>
        <sz val="10"/>
        <rFont val="Arial"/>
        <family val="2"/>
      </rPr>
      <t>: Materials and supplies needed in direct support of the project, in order to obtain the objectives as stated in the approved budget and contract.
•</t>
    </r>
    <r>
      <rPr>
        <b/>
        <sz val="10"/>
        <rFont val="Arial"/>
        <family val="2"/>
      </rPr>
      <t xml:space="preserve"> Other Direct Costs:</t>
    </r>
    <r>
      <rPr>
        <sz val="10"/>
        <rFont val="Arial"/>
        <family val="2"/>
      </rPr>
      <t xml:space="preserve"> This includes categories such as travel and materials.
• </t>
    </r>
    <r>
      <rPr>
        <b/>
        <sz val="10"/>
        <rFont val="Arial"/>
        <family val="2"/>
      </rPr>
      <t>General &amp; Administrative Expense/Overhead</t>
    </r>
    <r>
      <rPr>
        <sz val="10"/>
        <rFont val="Arial"/>
        <family val="2"/>
      </rPr>
      <t xml:space="preserve">:  An allocated cost that at their government-approved rate or at the Participant’s actual indirect cost rate calculated in accordance with the Participant’s applicable regulation.
</t>
    </r>
    <r>
      <rPr>
        <b/>
        <u/>
        <sz val="10"/>
        <rFont val="Arial"/>
        <family val="2"/>
      </rPr>
      <t>Expenditure Guidelines:</t>
    </r>
    <r>
      <rPr>
        <sz val="10"/>
        <rFont val="Arial"/>
        <family val="2"/>
      </rPr>
      <t xml:space="preserve"> 
• Participant may only be reimbursed for cost incurred and expenditures must be properly recorded and verifiable in the Participant’s records. MassTech will not reimburse sales tax.
• MassTech may allow up to a 5% annual increase in the direct labor rates set forth in the budget to account for actual cost of living increases over multiyear reimbursement periods.  This variance must be explained in the supporting schedule when invoicing and is subject to approval by the Program Manager.
• MassTech may allow up to a 20% variance from the rates on services/consultants if estimates where used in creating the budget.  This variance must be explained in the supporting schedule when invoicing and is subject to approval by the Program Manager.
• MassTech may allow up to a 10% variance from cost categories set forth in the approved budget and explained in the supporting schedule when invoicing.  
• Any variance greater than the thresholds listed above, must be formally approved by the Program Manager prior to invoice submission and may require formal amendment to the contract.
• Participant must incur costs within the grant period.  Pre-award spending is only allowed when incorporated through a provision in the grant agreement.
• Participant may not be reimbursed for grant expenditures by any other source.
• Direct replacement of personnel with similar roles and rates should be explained in the supporting schedule.  Any newly added staff/roles meant to be in addition to personnel identified in the approved budget must be approved by the Program Manager prior to invoice submission.
</t>
    </r>
    <r>
      <rPr>
        <b/>
        <u/>
        <sz val="10"/>
        <rFont val="Arial"/>
        <family val="2"/>
      </rPr>
      <t>Participant Documentation Requirements:</t>
    </r>
    <r>
      <rPr>
        <sz val="10"/>
        <rFont val="Arial"/>
        <family val="2"/>
      </rPr>
      <t xml:space="preserve">
• To the extent the Participant can produce accounting-system generated reports, deemed acceptable by MassTech, to verify expenditure amounts consistent with the budget categories that tie to invoice amounts and categories, they should be submitted with all invoices.  MassTech reserves the right to request additional supporting documentation at any time. 
• To the extent the Participant can’t provide, or MassTech does not accept the form of accounting-system generated reports, the Participant must provide supporting documentation that could include, but is not limited to, vendor invoices, labor reports listing hours and rates by employee.
•</t>
    </r>
    <r>
      <rPr>
        <sz val="10"/>
        <color rgb="FFFF0000"/>
        <rFont val="Arial"/>
        <family val="2"/>
      </rPr>
      <t xml:space="preserve"> </t>
    </r>
    <r>
      <rPr>
        <sz val="10"/>
        <rFont val="Arial"/>
        <family val="2"/>
      </rPr>
      <t xml:space="preserve">Participant must submit with its invoice, the certification relating to the appropriateness of the reimbursable costs and amounts of match costs, as attached to the contract, with a signature by an individual with knowledge of the information to which the certification relates and who is authorized to certify on behalf of the organization.  
</t>
    </r>
  </si>
  <si>
    <t>CHOOSE from drop-down list</t>
  </si>
  <si>
    <t>51-100 employees</t>
  </si>
  <si>
    <t>more than 100 employees</t>
  </si>
  <si>
    <r>
      <t xml:space="preserve">Description of the Services Provided by Facility
</t>
    </r>
    <r>
      <rPr>
        <i/>
        <sz val="11"/>
        <color theme="1"/>
        <rFont val="Calibri"/>
        <family val="2"/>
        <scheme val="minor"/>
      </rPr>
      <t>Before each description, write in all applicable NOFO categories: Prototype Fabrication Services, Prototype Packaging Services, Prototype Test &amp; Analysis Services</t>
    </r>
  </si>
  <si>
    <r>
      <t xml:space="preserve">Description of Services, softwares etc provided by Subcontractor
</t>
    </r>
    <r>
      <rPr>
        <i/>
        <sz val="11"/>
        <color theme="1"/>
        <rFont val="Calibri"/>
        <family val="2"/>
        <scheme val="minor"/>
      </rPr>
      <t>Before each description, write in all applicable NOFO categories: Patent Services, EDA Software Fees, Cybersecurity Provider Services, Employee Training Services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</si>
</sst>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8" formatCode="&quot;$&quot;#,##0.00_);[Red]\(&quot;$&quot;#,##0.00\)"/>
    <numFmt numFmtId="43" formatCode="_(* #,##0.00_);_(* \(#,##0.00\);_(* &quot;-&quot;??_);_(@_)"/>
    <numFmt numFmtId="164" formatCode="&quot;$&quot;#,##0.00"/>
    <numFmt numFmtId="165" formatCode="_(* #,##0.0_);_(* \(#,##0.0\);_(* &quot;-&quot;??_);_(@_)"/>
  </numFmts>
  <fonts count="19" x14ac:knownFonts="1">
    <font>
      <sz val="11"/>
      <color theme="1"/>
      <name val="Calibri"/>
      <family val="2"/>
      <scheme val="minor"/>
    </font>
    <font>
      <b/>
      <sz val="11"/>
      <color theme="1"/>
      <name val="Calibri"/>
      <family val="2"/>
      <scheme val="minor"/>
    </font>
    <font>
      <b/>
      <sz val="11"/>
      <color rgb="FFFF0000"/>
      <name val="Calibri"/>
      <family val="2"/>
      <scheme val="minor"/>
    </font>
    <font>
      <sz val="11"/>
      <color theme="1"/>
      <name val="Calibri"/>
      <family val="2"/>
    </font>
    <font>
      <i/>
      <u/>
      <sz val="11"/>
      <color theme="1"/>
      <name val="Calibri"/>
      <family val="2"/>
      <scheme val="minor"/>
    </font>
    <font>
      <sz val="11"/>
      <color theme="1"/>
      <name val="Calibri"/>
      <family val="2"/>
      <scheme val="minor"/>
    </font>
    <font>
      <b/>
      <sz val="11"/>
      <name val="Calibri"/>
      <family val="2"/>
      <scheme val="minor"/>
    </font>
    <font>
      <sz val="11"/>
      <color rgb="FFFF0000"/>
      <name val="Calibri"/>
      <family val="2"/>
      <scheme val="minor"/>
    </font>
    <font>
      <sz val="11"/>
      <color rgb="FF000000"/>
      <name val="Calibri"/>
      <scheme val="minor"/>
    </font>
    <font>
      <b/>
      <sz val="11"/>
      <color rgb="FF000000"/>
      <name val="Calibri"/>
      <family val="2"/>
      <scheme val="minor"/>
    </font>
    <font>
      <b/>
      <sz val="11"/>
      <color rgb="FF000000"/>
      <name val="Calibri"/>
      <family val="2"/>
    </font>
    <font>
      <sz val="11"/>
      <color rgb="FF000000"/>
      <name val="Calibri"/>
    </font>
    <font>
      <b/>
      <sz val="11"/>
      <color rgb="FF000000"/>
      <name val="Calibri"/>
    </font>
    <font>
      <b/>
      <sz val="10"/>
      <name val="Arial"/>
      <family val="2"/>
    </font>
    <font>
      <b/>
      <u/>
      <sz val="10"/>
      <name val="Arial"/>
      <family val="2"/>
    </font>
    <font>
      <sz val="10"/>
      <name val="Arial"/>
      <family val="2"/>
    </font>
    <font>
      <sz val="10"/>
      <color rgb="FFFF0000"/>
      <name val="Arial"/>
      <family val="2"/>
    </font>
    <font>
      <sz val="10"/>
      <name val="Arial"/>
    </font>
    <font>
      <i/>
      <sz val="11"/>
      <color theme="1"/>
      <name val="Calibri"/>
      <family val="2"/>
      <scheme val="minor"/>
    </font>
  </fonts>
  <fills count="9">
    <fill>
      <patternFill patternType="none"/>
    </fill>
    <fill>
      <patternFill patternType="gray125"/>
    </fill>
    <fill>
      <patternFill patternType="solid">
        <fgColor theme="9" tint="0.79998168889431442"/>
        <bgColor indexed="64"/>
      </patternFill>
    </fill>
    <fill>
      <patternFill patternType="solid">
        <fgColor theme="4" tint="0.79998168889431442"/>
        <bgColor indexed="64"/>
      </patternFill>
    </fill>
    <fill>
      <patternFill patternType="solid">
        <fgColor rgb="FFFFFF00"/>
        <bgColor indexed="64"/>
      </patternFill>
    </fill>
    <fill>
      <patternFill patternType="solid">
        <fgColor theme="4" tint="0.59999389629810485"/>
        <bgColor indexed="64"/>
      </patternFill>
    </fill>
    <fill>
      <patternFill patternType="solid">
        <fgColor theme="4" tint="0.39997558519241921"/>
        <bgColor indexed="64"/>
      </patternFill>
    </fill>
    <fill>
      <patternFill patternType="solid">
        <fgColor theme="0"/>
        <bgColor indexed="64"/>
      </patternFill>
    </fill>
    <fill>
      <patternFill patternType="solid">
        <fgColor rgb="FFFFFF00"/>
        <bgColor rgb="FF000000"/>
      </patternFill>
    </fill>
  </fills>
  <borders count="54">
    <border>
      <left/>
      <right/>
      <top/>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thin">
        <color rgb="FF000000"/>
      </left>
      <right style="thin">
        <color rgb="FF000000"/>
      </right>
      <top style="thin">
        <color rgb="FF000000"/>
      </top>
      <bottom style="thin">
        <color rgb="FF000000"/>
      </bottom>
      <diagonal/>
    </border>
    <border>
      <left style="medium">
        <color indexed="64"/>
      </left>
      <right/>
      <top style="medium">
        <color indexed="64"/>
      </top>
      <bottom/>
      <diagonal/>
    </border>
    <border>
      <left/>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diagonal/>
    </border>
    <border>
      <left/>
      <right/>
      <top style="medium">
        <color indexed="64"/>
      </top>
      <bottom style="medium">
        <color indexed="64"/>
      </bottom>
      <diagonal/>
    </border>
    <border>
      <left/>
      <right style="medium">
        <color indexed="64"/>
      </right>
      <top/>
      <bottom style="medium">
        <color indexed="64"/>
      </bottom>
      <diagonal/>
    </border>
    <border>
      <left/>
      <right/>
      <top/>
      <bottom style="medium">
        <color indexed="64"/>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style="medium">
        <color rgb="FF000000"/>
      </top>
      <bottom style="medium">
        <color rgb="FF000000"/>
      </bottom>
      <diagonal/>
    </border>
    <border>
      <left/>
      <right style="medium">
        <color indexed="64"/>
      </right>
      <top style="medium">
        <color indexed="64"/>
      </top>
      <bottom/>
      <diagonal/>
    </border>
    <border>
      <left style="medium">
        <color rgb="FF000000"/>
      </left>
      <right style="medium">
        <color rgb="FF000000"/>
      </right>
      <top/>
      <bottom style="medium">
        <color rgb="FF000000"/>
      </bottom>
      <diagonal/>
    </border>
    <border>
      <left style="medium">
        <color indexed="64"/>
      </left>
      <right/>
      <top/>
      <bottom style="medium">
        <color indexed="64"/>
      </bottom>
      <diagonal/>
    </border>
    <border>
      <left style="medium">
        <color rgb="FF000000"/>
      </left>
      <right/>
      <top style="medium">
        <color rgb="FF000000"/>
      </top>
      <bottom/>
      <diagonal/>
    </border>
    <border>
      <left/>
      <right style="medium">
        <color rgb="FF000000"/>
      </right>
      <top style="medium">
        <color rgb="FF000000"/>
      </top>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medium">
        <color rgb="FF000000"/>
      </left>
      <right/>
      <top/>
      <bottom/>
      <diagonal/>
    </border>
    <border>
      <left style="medium">
        <color rgb="FF000000"/>
      </left>
      <right style="thin">
        <color rgb="FF000000"/>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medium">
        <color rgb="FF000000"/>
      </left>
      <right style="thin">
        <color rgb="FF000000"/>
      </right>
      <top style="thin">
        <color rgb="FF000000"/>
      </top>
      <bottom style="thin">
        <color rgb="FF000000"/>
      </bottom>
      <diagonal/>
    </border>
    <border>
      <left style="thin">
        <color rgb="FF000000"/>
      </left>
      <right/>
      <top style="medium">
        <color rgb="FF000000"/>
      </top>
      <bottom style="thin">
        <color rgb="FF000000"/>
      </bottom>
      <diagonal/>
    </border>
    <border>
      <left/>
      <right style="thin">
        <color rgb="FF000000"/>
      </right>
      <top style="medium">
        <color rgb="FF000000"/>
      </top>
      <bottom style="thin">
        <color rgb="FF000000"/>
      </bottom>
      <diagonal/>
    </border>
    <border>
      <left style="medium">
        <color indexed="64"/>
      </left>
      <right style="thin">
        <color rgb="FF000000"/>
      </right>
      <top style="medium">
        <color indexed="64"/>
      </top>
      <bottom style="thin">
        <color rgb="FF000000"/>
      </bottom>
      <diagonal/>
    </border>
    <border>
      <left style="thin">
        <color rgb="FF000000"/>
      </left>
      <right style="medium">
        <color indexed="64"/>
      </right>
      <top style="medium">
        <color indexed="64"/>
      </top>
      <bottom style="thin">
        <color rgb="FF000000"/>
      </bottom>
      <diagonal/>
    </border>
    <border>
      <left style="medium">
        <color indexed="64"/>
      </left>
      <right style="thin">
        <color rgb="FF000000"/>
      </right>
      <top style="thin">
        <color rgb="FF000000"/>
      </top>
      <bottom style="thin">
        <color rgb="FF000000"/>
      </bottom>
      <diagonal/>
    </border>
    <border>
      <left style="thin">
        <color rgb="FF000000"/>
      </left>
      <right style="medium">
        <color indexed="64"/>
      </right>
      <top style="thin">
        <color rgb="FF000000"/>
      </top>
      <bottom style="thin">
        <color rgb="FF000000"/>
      </bottom>
      <diagonal/>
    </border>
    <border>
      <left/>
      <right/>
      <top style="medium">
        <color rgb="FF000000"/>
      </top>
      <bottom/>
      <diagonal/>
    </border>
    <border>
      <left/>
      <right style="thin">
        <color rgb="FF000000"/>
      </right>
      <top style="thin">
        <color rgb="FF000000"/>
      </top>
      <bottom/>
      <diagonal/>
    </border>
    <border>
      <left style="medium">
        <color rgb="FF000000"/>
      </left>
      <right style="thin">
        <color rgb="FF000000"/>
      </right>
      <top style="thin">
        <color rgb="FF000000"/>
      </top>
      <bottom/>
      <diagonal/>
    </border>
    <border>
      <left/>
      <right style="medium">
        <color rgb="FF000000"/>
      </right>
      <top/>
      <bottom/>
      <diagonal/>
    </border>
    <border>
      <left/>
      <right/>
      <top/>
      <bottom style="medium">
        <color rgb="FF000000"/>
      </bottom>
      <diagonal/>
    </border>
    <border>
      <left style="thin">
        <color indexed="64"/>
      </left>
      <right style="thin">
        <color indexed="64"/>
      </right>
      <top style="thin">
        <color indexed="64"/>
      </top>
      <bottom/>
      <diagonal/>
    </border>
    <border>
      <left style="medium">
        <color indexed="64"/>
      </left>
      <right style="thin">
        <color rgb="FF000000"/>
      </right>
      <top style="thin">
        <color rgb="FF000000"/>
      </top>
      <bottom/>
      <diagonal/>
    </border>
    <border>
      <left style="thin">
        <color rgb="FF000000"/>
      </left>
      <right style="medium">
        <color indexed="64"/>
      </right>
      <top style="thin">
        <color rgb="FF000000"/>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s>
  <cellStyleXfs count="4">
    <xf numFmtId="0" fontId="0" fillId="0" borderId="0"/>
    <xf numFmtId="9" fontId="5" fillId="0" borderId="0" applyFont="0" applyFill="0" applyBorder="0" applyAlignment="0" applyProtection="0"/>
    <xf numFmtId="43" fontId="5" fillId="0" borderId="0" applyFont="0" applyFill="0" applyBorder="0" applyAlignment="0" applyProtection="0"/>
    <xf numFmtId="0" fontId="17" fillId="0" borderId="0"/>
  </cellStyleXfs>
  <cellXfs count="126">
    <xf numFmtId="0" fontId="0" fillId="0" borderId="0" xfId="0"/>
    <xf numFmtId="0" fontId="1" fillId="0" borderId="1" xfId="0" applyFont="1" applyBorder="1" applyAlignment="1">
      <alignment vertical="center"/>
    </xf>
    <xf numFmtId="0" fontId="0" fillId="0" borderId="7" xfId="0" applyBorder="1" applyAlignment="1">
      <alignment horizontal="center"/>
    </xf>
    <xf numFmtId="164" fontId="0" fillId="3" borderId="8" xfId="0" applyNumberFormat="1" applyFill="1" applyBorder="1"/>
    <xf numFmtId="164" fontId="0" fillId="0" borderId="1" xfId="0" applyNumberFormat="1" applyBorder="1"/>
    <xf numFmtId="0" fontId="4" fillId="3" borderId="0" xfId="0" applyFont="1" applyFill="1"/>
    <xf numFmtId="0" fontId="1" fillId="5" borderId="11" xfId="0" applyFont="1" applyFill="1" applyBorder="1"/>
    <xf numFmtId="0" fontId="1" fillId="0" borderId="0" xfId="0" applyFont="1" applyAlignment="1">
      <alignment vertical="center"/>
    </xf>
    <xf numFmtId="8" fontId="1" fillId="0" borderId="0" xfId="0" applyNumberFormat="1" applyFont="1" applyAlignment="1">
      <alignment vertical="center"/>
    </xf>
    <xf numFmtId="8" fontId="6" fillId="0" borderId="0" xfId="0" applyNumberFormat="1" applyFont="1" applyAlignment="1">
      <alignment vertical="center"/>
    </xf>
    <xf numFmtId="0" fontId="1" fillId="0" borderId="7" xfId="0" applyFont="1" applyBorder="1" applyAlignment="1">
      <alignment vertical="center"/>
    </xf>
    <xf numFmtId="164" fontId="0" fillId="0" borderId="7" xfId="0" applyNumberFormat="1" applyBorder="1"/>
    <xf numFmtId="8" fontId="1" fillId="7" borderId="7" xfId="0" applyNumberFormat="1" applyFont="1" applyFill="1" applyBorder="1" applyAlignment="1">
      <alignment vertical="center"/>
    </xf>
    <xf numFmtId="8" fontId="1" fillId="7" borderId="1" xfId="0" applyNumberFormat="1" applyFont="1" applyFill="1" applyBorder="1" applyAlignment="1">
      <alignment vertical="center"/>
    </xf>
    <xf numFmtId="0" fontId="0" fillId="5" borderId="7" xfId="0" applyFill="1" applyBorder="1" applyAlignment="1">
      <alignment horizontal="center"/>
    </xf>
    <xf numFmtId="9" fontId="0" fillId="5" borderId="3" xfId="1" applyFont="1" applyFill="1" applyBorder="1" applyAlignment="1">
      <alignment horizontal="center"/>
    </xf>
    <xf numFmtId="0" fontId="1" fillId="0" borderId="3" xfId="0" applyFont="1" applyBorder="1" applyAlignment="1">
      <alignment vertical="center"/>
    </xf>
    <xf numFmtId="0" fontId="1" fillId="0" borderId="12" xfId="0" applyFont="1" applyBorder="1" applyAlignment="1">
      <alignment horizontal="center" vertical="center" wrapText="1"/>
    </xf>
    <xf numFmtId="43" fontId="1" fillId="5" borderId="2" xfId="2" applyFont="1" applyFill="1" applyBorder="1"/>
    <xf numFmtId="0" fontId="1" fillId="6" borderId="16" xfId="0" applyFont="1" applyFill="1" applyBorder="1" applyAlignment="1">
      <alignment horizontal="center" vertical="center"/>
    </xf>
    <xf numFmtId="0" fontId="1" fillId="5" borderId="14" xfId="0" applyFont="1" applyFill="1" applyBorder="1"/>
    <xf numFmtId="43" fontId="1" fillId="5" borderId="16" xfId="2" applyFont="1" applyFill="1" applyBorder="1"/>
    <xf numFmtId="43" fontId="1" fillId="5" borderId="18" xfId="2" applyFont="1" applyFill="1" applyBorder="1"/>
    <xf numFmtId="0" fontId="1" fillId="0" borderId="0" xfId="0" applyFont="1" applyAlignment="1">
      <alignment horizontal="center" vertical="center"/>
    </xf>
    <xf numFmtId="0" fontId="0" fillId="0" borderId="0" xfId="0" applyAlignment="1">
      <alignment horizontal="center"/>
    </xf>
    <xf numFmtId="0" fontId="1" fillId="5" borderId="19" xfId="0" applyFont="1" applyFill="1" applyBorder="1" applyAlignment="1">
      <alignment vertical="center"/>
    </xf>
    <xf numFmtId="0" fontId="1" fillId="4" borderId="7" xfId="0" applyFont="1" applyFill="1" applyBorder="1" applyAlignment="1">
      <alignment vertical="center"/>
    </xf>
    <xf numFmtId="0" fontId="1" fillId="5" borderId="17" xfId="0" applyFont="1" applyFill="1" applyBorder="1" applyAlignment="1">
      <alignment vertical="center"/>
    </xf>
    <xf numFmtId="0" fontId="1" fillId="5" borderId="20" xfId="0" applyFont="1" applyFill="1" applyBorder="1"/>
    <xf numFmtId="0" fontId="1" fillId="5" borderId="16" xfId="0" applyFont="1" applyFill="1" applyBorder="1"/>
    <xf numFmtId="0" fontId="1" fillId="5" borderId="6" xfId="0" applyFont="1" applyFill="1" applyBorder="1"/>
    <xf numFmtId="0" fontId="1" fillId="5" borderId="21" xfId="0" applyFont="1" applyFill="1" applyBorder="1"/>
    <xf numFmtId="0" fontId="1" fillId="5" borderId="22" xfId="0" applyFont="1" applyFill="1" applyBorder="1"/>
    <xf numFmtId="0" fontId="1" fillId="5" borderId="13" xfId="0" applyFont="1" applyFill="1" applyBorder="1"/>
    <xf numFmtId="0" fontId="1" fillId="6" borderId="15" xfId="0" applyFont="1" applyFill="1" applyBorder="1" applyAlignment="1">
      <alignment horizontal="center" vertical="center"/>
    </xf>
    <xf numFmtId="0" fontId="0" fillId="4" borderId="0" xfId="0" applyFill="1"/>
    <xf numFmtId="164" fontId="0" fillId="0" borderId="4" xfId="0" applyNumberFormat="1" applyBorder="1"/>
    <xf numFmtId="0" fontId="1" fillId="6" borderId="4" xfId="0" applyFont="1" applyFill="1" applyBorder="1" applyAlignment="1">
      <alignment horizontal="center" vertical="center"/>
    </xf>
    <xf numFmtId="164" fontId="0" fillId="2" borderId="28" xfId="0" applyNumberFormat="1" applyFill="1" applyBorder="1"/>
    <xf numFmtId="164" fontId="0" fillId="0" borderId="28" xfId="0" applyNumberFormat="1" applyBorder="1"/>
    <xf numFmtId="0" fontId="1" fillId="6" borderId="28" xfId="0" applyFont="1" applyFill="1" applyBorder="1" applyAlignment="1">
      <alignment horizontal="center" vertical="center"/>
    </xf>
    <xf numFmtId="164" fontId="0" fillId="0" borderId="23" xfId="0" applyNumberFormat="1" applyBorder="1"/>
    <xf numFmtId="0" fontId="1" fillId="6" borderId="0" xfId="0" applyFont="1" applyFill="1" applyAlignment="1">
      <alignment horizontal="center"/>
    </xf>
    <xf numFmtId="0" fontId="1" fillId="0" borderId="0" xfId="0" applyFont="1" applyAlignment="1">
      <alignment horizontal="center" vertical="center" wrapText="1"/>
    </xf>
    <xf numFmtId="165" fontId="3" fillId="7" borderId="0" xfId="0" applyNumberFormat="1" applyFont="1" applyFill="1" applyAlignment="1">
      <alignment horizontal="right" vertical="center"/>
    </xf>
    <xf numFmtId="8" fontId="6" fillId="7" borderId="0" xfId="0" applyNumberFormat="1" applyFont="1" applyFill="1" applyAlignment="1">
      <alignment vertical="center"/>
    </xf>
    <xf numFmtId="164" fontId="0" fillId="2" borderId="24" xfId="0" applyNumberFormat="1" applyFill="1" applyBorder="1"/>
    <xf numFmtId="164" fontId="0" fillId="0" borderId="24" xfId="0" applyNumberFormat="1" applyBorder="1"/>
    <xf numFmtId="0" fontId="1" fillId="6" borderId="24" xfId="0" applyFont="1" applyFill="1" applyBorder="1" applyAlignment="1">
      <alignment horizontal="center" vertical="center"/>
    </xf>
    <xf numFmtId="43" fontId="1" fillId="0" borderId="0" xfId="2" applyFont="1" applyFill="1" applyBorder="1"/>
    <xf numFmtId="0" fontId="0" fillId="0" borderId="3" xfId="0" applyBorder="1" applyAlignment="1">
      <alignment horizontal="center" vertical="center" wrapText="1"/>
    </xf>
    <xf numFmtId="0" fontId="1" fillId="0" borderId="14" xfId="0" applyFont="1" applyBorder="1" applyAlignment="1">
      <alignment horizontal="center" vertical="center" wrapText="1"/>
    </xf>
    <xf numFmtId="164" fontId="0" fillId="2" borderId="33" xfId="0" applyNumberFormat="1" applyFill="1" applyBorder="1"/>
    <xf numFmtId="164" fontId="0" fillId="0" borderId="33" xfId="0" applyNumberFormat="1" applyBorder="1"/>
    <xf numFmtId="164" fontId="0" fillId="0" borderId="34" xfId="0" applyNumberFormat="1" applyBorder="1"/>
    <xf numFmtId="0" fontId="1" fillId="6" borderId="33" xfId="0" applyFont="1" applyFill="1" applyBorder="1" applyAlignment="1">
      <alignment horizontal="center" vertical="center"/>
    </xf>
    <xf numFmtId="0" fontId="1" fillId="6" borderId="34" xfId="0" applyFont="1" applyFill="1" applyBorder="1" applyAlignment="1">
      <alignment horizontal="center" vertical="center"/>
    </xf>
    <xf numFmtId="0" fontId="0" fillId="0" borderId="33" xfId="0" applyBorder="1" applyAlignment="1">
      <alignment horizontal="center" vertical="center" wrapText="1"/>
    </xf>
    <xf numFmtId="0" fontId="1" fillId="0" borderId="1" xfId="0" applyFont="1" applyBorder="1" applyAlignment="1">
      <alignment horizontal="center" vertical="center" wrapText="1"/>
    </xf>
    <xf numFmtId="0" fontId="1" fillId="0" borderId="34" xfId="0" applyFont="1" applyBorder="1" applyAlignment="1">
      <alignment horizontal="center" vertical="center" wrapText="1"/>
    </xf>
    <xf numFmtId="0" fontId="9" fillId="0" borderId="34" xfId="0" applyFont="1" applyBorder="1" applyAlignment="1">
      <alignment horizontal="center" vertical="center" wrapText="1"/>
    </xf>
    <xf numFmtId="164" fontId="2" fillId="7" borderId="2" xfId="0" applyNumberFormat="1" applyFont="1" applyFill="1" applyBorder="1" applyAlignment="1">
      <alignment horizontal="center" vertical="center"/>
    </xf>
    <xf numFmtId="164" fontId="7" fillId="0" borderId="2" xfId="0" applyNumberFormat="1" applyFont="1" applyBorder="1" applyAlignment="1">
      <alignment vertical="center"/>
    </xf>
    <xf numFmtId="0" fontId="0" fillId="0" borderId="1" xfId="0" applyBorder="1" applyAlignment="1">
      <alignment horizontal="center" vertical="center" wrapText="1"/>
    </xf>
    <xf numFmtId="164" fontId="1" fillId="0" borderId="1" xfId="0" applyNumberFormat="1" applyFont="1" applyBorder="1"/>
    <xf numFmtId="0" fontId="1" fillId="6" borderId="38" xfId="0" applyFont="1" applyFill="1" applyBorder="1" applyAlignment="1">
      <alignment horizontal="center" vertical="center"/>
    </xf>
    <xf numFmtId="0" fontId="0" fillId="0" borderId="0" xfId="0" applyAlignment="1">
      <alignment wrapText="1"/>
    </xf>
    <xf numFmtId="0" fontId="1" fillId="6" borderId="0" xfId="0" applyFont="1" applyFill="1" applyAlignment="1">
      <alignment horizontal="center" vertical="center" wrapText="1"/>
    </xf>
    <xf numFmtId="43" fontId="3" fillId="7" borderId="4" xfId="0" applyNumberFormat="1" applyFont="1" applyFill="1" applyBorder="1" applyAlignment="1">
      <alignment horizontal="right" vertical="center"/>
    </xf>
    <xf numFmtId="164" fontId="0" fillId="7" borderId="34" xfId="0" applyNumberFormat="1" applyFill="1" applyBorder="1"/>
    <xf numFmtId="0" fontId="17" fillId="0" borderId="0" xfId="3"/>
    <xf numFmtId="43" fontId="6" fillId="7" borderId="7" xfId="0" applyNumberFormat="1" applyFont="1" applyFill="1" applyBorder="1" applyAlignment="1">
      <alignment vertical="center"/>
    </xf>
    <xf numFmtId="43" fontId="3" fillId="7" borderId="10" xfId="0" applyNumberFormat="1" applyFont="1" applyFill="1" applyBorder="1" applyAlignment="1">
      <alignment horizontal="right" vertical="center"/>
    </xf>
    <xf numFmtId="43" fontId="6" fillId="7" borderId="1" xfId="0" applyNumberFormat="1" applyFont="1" applyFill="1" applyBorder="1" applyAlignment="1">
      <alignment vertical="center"/>
    </xf>
    <xf numFmtId="0" fontId="0" fillId="2" borderId="2" xfId="0" applyFill="1" applyBorder="1" applyAlignment="1" applyProtection="1">
      <alignment horizontal="center" vertical="center"/>
      <protection locked="0"/>
    </xf>
    <xf numFmtId="0" fontId="0" fillId="2" borderId="9" xfId="0" applyFill="1" applyBorder="1" applyAlignment="1" applyProtection="1">
      <alignment vertical="top" wrapText="1"/>
      <protection locked="0"/>
    </xf>
    <xf numFmtId="0" fontId="0" fillId="2" borderId="0" xfId="0" applyFill="1" applyAlignment="1" applyProtection="1">
      <alignment vertical="top" wrapText="1"/>
      <protection locked="0"/>
    </xf>
    <xf numFmtId="8" fontId="3" fillId="2" borderId="4" xfId="0" applyNumberFormat="1" applyFont="1" applyFill="1" applyBorder="1" applyAlignment="1" applyProtection="1">
      <alignment horizontal="right" vertical="center"/>
      <protection locked="0"/>
    </xf>
    <xf numFmtId="0" fontId="0" fillId="2" borderId="40" xfId="0" applyFill="1" applyBorder="1" applyAlignment="1" applyProtection="1">
      <alignment vertical="top" wrapText="1"/>
      <protection locked="0"/>
    </xf>
    <xf numFmtId="8" fontId="3" fillId="2" borderId="10" xfId="0" applyNumberFormat="1" applyFont="1" applyFill="1" applyBorder="1" applyAlignment="1" applyProtection="1">
      <alignment horizontal="right" vertical="center"/>
      <protection locked="0"/>
    </xf>
    <xf numFmtId="0" fontId="1" fillId="0" borderId="12" xfId="0" applyFont="1" applyBorder="1" applyAlignment="1">
      <alignment vertical="center" wrapText="1"/>
    </xf>
    <xf numFmtId="164" fontId="1" fillId="0" borderId="2" xfId="0" applyNumberFormat="1" applyFont="1" applyBorder="1"/>
    <xf numFmtId="164" fontId="2" fillId="7" borderId="2" xfId="0" applyNumberFormat="1" applyFont="1" applyFill="1" applyBorder="1" applyAlignment="1">
      <alignment horizontal="center" vertical="center" wrapText="1"/>
    </xf>
    <xf numFmtId="164" fontId="2" fillId="0" borderId="11" xfId="0" applyNumberFormat="1" applyFont="1" applyBorder="1" applyAlignment="1">
      <alignment horizontal="center"/>
    </xf>
    <xf numFmtId="164" fontId="0" fillId="2" borderId="41" xfId="0" applyNumberFormat="1" applyFill="1" applyBorder="1"/>
    <xf numFmtId="164" fontId="0" fillId="7" borderId="42" xfId="0" applyNumberFormat="1" applyFill="1" applyBorder="1"/>
    <xf numFmtId="164" fontId="0" fillId="2" borderId="36" xfId="0" applyNumberFormat="1" applyFill="1" applyBorder="1"/>
    <xf numFmtId="164" fontId="0" fillId="2" borderId="37" xfId="0" applyNumberFormat="1" applyFill="1" applyBorder="1"/>
    <xf numFmtId="164" fontId="0" fillId="0" borderId="20" xfId="0" applyNumberFormat="1" applyBorder="1" applyAlignment="1">
      <alignment horizontal="center" vertical="center"/>
    </xf>
    <xf numFmtId="164" fontId="0" fillId="0" borderId="12" xfId="0" applyNumberFormat="1" applyBorder="1" applyAlignment="1">
      <alignment horizontal="center" vertical="center" wrapText="1"/>
    </xf>
    <xf numFmtId="164" fontId="0" fillId="0" borderId="20" xfId="0" applyNumberFormat="1" applyBorder="1"/>
    <xf numFmtId="0" fontId="0" fillId="0" borderId="9" xfId="0" applyBorder="1" applyAlignment="1">
      <alignment horizontal="center" vertical="center" wrapText="1"/>
    </xf>
    <xf numFmtId="0" fontId="10" fillId="8" borderId="9" xfId="0" applyFont="1" applyFill="1" applyBorder="1" applyAlignment="1">
      <alignment horizontal="center" vertical="center" wrapText="1"/>
    </xf>
    <xf numFmtId="164" fontId="0" fillId="0" borderId="43" xfId="0" applyNumberFormat="1" applyBorder="1"/>
    <xf numFmtId="164" fontId="0" fillId="0" borderId="44" xfId="0" applyNumberFormat="1" applyBorder="1"/>
    <xf numFmtId="0" fontId="10" fillId="8" borderId="45" xfId="0" applyFont="1" applyFill="1" applyBorder="1" applyAlignment="1">
      <alignment horizontal="center" vertical="center" wrapText="1"/>
    </xf>
    <xf numFmtId="164" fontId="0" fillId="3" borderId="46" xfId="0" applyNumberFormat="1" applyFill="1" applyBorder="1"/>
    <xf numFmtId="164" fontId="0" fillId="3" borderId="47" xfId="0" applyNumberFormat="1" applyFill="1" applyBorder="1"/>
    <xf numFmtId="164" fontId="0" fillId="0" borderId="48" xfId="0" applyNumberFormat="1" applyBorder="1"/>
    <xf numFmtId="0" fontId="0" fillId="0" borderId="49" xfId="0" applyBorder="1" applyAlignment="1">
      <alignment horizontal="center" vertical="center" wrapText="1"/>
    </xf>
    <xf numFmtId="164" fontId="0" fillId="3" borderId="50" xfId="0" applyNumberFormat="1" applyFill="1" applyBorder="1"/>
    <xf numFmtId="0" fontId="1" fillId="0" borderId="51" xfId="0" applyFont="1" applyBorder="1" applyAlignment="1">
      <alignment horizontal="center" vertical="center" wrapText="1"/>
    </xf>
    <xf numFmtId="0" fontId="1" fillId="0" borderId="52" xfId="0" applyFont="1" applyBorder="1" applyAlignment="1">
      <alignment horizontal="center" vertical="center" wrapText="1"/>
    </xf>
    <xf numFmtId="0" fontId="1" fillId="0" borderId="53" xfId="0" applyFont="1" applyBorder="1" applyAlignment="1">
      <alignment horizontal="center" vertical="center" wrapText="1"/>
    </xf>
    <xf numFmtId="0" fontId="0" fillId="0" borderId="7" xfId="0" applyBorder="1" applyAlignment="1">
      <alignment horizontal="center" vertical="center" wrapText="1"/>
    </xf>
    <xf numFmtId="0" fontId="0" fillId="0" borderId="3" xfId="0" applyBorder="1" applyAlignment="1">
      <alignment horizontal="center" vertical="center" wrapText="1"/>
    </xf>
    <xf numFmtId="0" fontId="7" fillId="0" borderId="5" xfId="0" applyFont="1" applyBorder="1" applyAlignment="1">
      <alignment horizontal="center"/>
    </xf>
    <xf numFmtId="0" fontId="7" fillId="0" borderId="6" xfId="0" applyFont="1" applyBorder="1" applyAlignment="1">
      <alignment horizontal="center"/>
    </xf>
    <xf numFmtId="0" fontId="7" fillId="0" borderId="18" xfId="0" applyFont="1" applyBorder="1" applyAlignment="1">
      <alignment horizontal="center"/>
    </xf>
    <xf numFmtId="0" fontId="1" fillId="0" borderId="26" xfId="0" applyFont="1" applyBorder="1" applyAlignment="1">
      <alignment horizontal="center"/>
    </xf>
    <xf numFmtId="0" fontId="1" fillId="0" borderId="27" xfId="0" applyFont="1" applyBorder="1" applyAlignment="1">
      <alignment horizontal="center"/>
    </xf>
    <xf numFmtId="0" fontId="1" fillId="0" borderId="29" xfId="0" applyFont="1" applyBorder="1" applyAlignment="1">
      <alignment horizontal="center"/>
    </xf>
    <xf numFmtId="0" fontId="12" fillId="8" borderId="0" xfId="0" applyFont="1" applyFill="1" applyAlignment="1">
      <alignment wrapText="1"/>
    </xf>
    <xf numFmtId="0" fontId="12" fillId="8" borderId="39" xfId="0" applyFont="1" applyFill="1" applyBorder="1" applyAlignment="1">
      <alignment wrapText="1"/>
    </xf>
    <xf numFmtId="0" fontId="1" fillId="0" borderId="21" xfId="0" applyFont="1" applyBorder="1" applyAlignment="1">
      <alignment horizontal="center" vertical="center" wrapText="1"/>
    </xf>
    <xf numFmtId="0" fontId="1" fillId="0" borderId="25" xfId="0" applyFont="1" applyBorder="1" applyAlignment="1">
      <alignment horizontal="center" vertical="center" wrapText="1"/>
    </xf>
    <xf numFmtId="0" fontId="1" fillId="6" borderId="14" xfId="0" applyFont="1" applyFill="1" applyBorder="1" applyAlignment="1">
      <alignment horizontal="center" vertical="center"/>
    </xf>
    <xf numFmtId="0" fontId="1" fillId="6" borderId="15" xfId="0" applyFont="1" applyFill="1" applyBorder="1" applyAlignment="1">
      <alignment horizontal="center" vertical="center"/>
    </xf>
    <xf numFmtId="0" fontId="1" fillId="6" borderId="14" xfId="0" applyFont="1" applyFill="1" applyBorder="1" applyAlignment="1">
      <alignment horizontal="center"/>
    </xf>
    <xf numFmtId="0" fontId="1" fillId="6" borderId="15" xfId="0" applyFont="1" applyFill="1" applyBorder="1" applyAlignment="1">
      <alignment horizontal="center"/>
    </xf>
    <xf numFmtId="0" fontId="1" fillId="6" borderId="35" xfId="0" applyFont="1" applyFill="1" applyBorder="1" applyAlignment="1">
      <alignment horizontal="center"/>
    </xf>
    <xf numFmtId="0" fontId="1" fillId="0" borderId="31" xfId="0" applyFont="1" applyBorder="1" applyAlignment="1">
      <alignment horizontal="center"/>
    </xf>
    <xf numFmtId="0" fontId="1" fillId="0" borderId="32" xfId="0" applyFont="1" applyBorder="1" applyAlignment="1">
      <alignment horizontal="center"/>
    </xf>
    <xf numFmtId="0" fontId="1" fillId="0" borderId="30" xfId="0" applyFont="1" applyBorder="1" applyAlignment="1">
      <alignment horizontal="center"/>
    </xf>
    <xf numFmtId="0" fontId="13" fillId="0" borderId="0" xfId="3" applyFont="1" applyAlignment="1">
      <alignment horizontal="left" wrapText="1"/>
    </xf>
    <xf numFmtId="0" fontId="15" fillId="0" borderId="0" xfId="3" applyFont="1" applyAlignment="1">
      <alignment horizontal="left" wrapText="1"/>
    </xf>
  </cellXfs>
  <cellStyles count="4">
    <cellStyle name="Comma" xfId="2" builtinId="3"/>
    <cellStyle name="Normal" xfId="0" builtinId="0"/>
    <cellStyle name="Normal 2" xfId="3" xr:uid="{4CF469B1-C45D-4B9E-9C67-2C615E9878AD}"/>
    <cellStyle name="Percent"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sheetMetadata" Target="metadata.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2.xml"/><Relationship Id="rId5" Type="http://schemas.openxmlformats.org/officeDocument/2006/relationships/styles" Target="styles.xml"/><Relationship Id="rId10" Type="http://schemas.openxmlformats.org/officeDocument/2006/relationships/customXml" Target="../customXml/item1.xml"/><Relationship Id="rId4" Type="http://schemas.openxmlformats.org/officeDocument/2006/relationships/theme" Target="theme/theme1.xml"/><Relationship Id="rId9" Type="http://schemas.openxmlformats.org/officeDocument/2006/relationships/calcChain" Target="calcChain.xml"/></Relationships>
</file>

<file path=xl/persons/person.xml><?xml version="1.0" encoding="utf-8"?>
<personList xmlns="http://schemas.microsoft.com/office/spreadsheetml/2018/threadedcomments" xmlns:x="http://schemas.openxmlformats.org/spreadsheetml/2006/main">
  <person displayName="Lisa Erlandson" id="{FBCF1AAE-2686-4851-9E9B-B152EC8BC23B}" userId="S::erlandson@masstech.org::06b52edb-4940-4108-a48b-b58c1130a3da"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G5" dT="2023-06-27T20:08:59.72" personId="{FBCF1AAE-2686-4851-9E9B-B152EC8BC23B}" id="{9B6F4A6C-60BE-43B8-A23B-003976861BAD}">
    <text>These columns will be used post award for invoicing.</text>
  </threadedComment>
  <threadedComment ref="I5" dT="2023-06-27T20:08:59.72" personId="{FBCF1AAE-2686-4851-9E9B-B152EC8BC23B}" id="{42F84F6F-BC3C-4275-9E3F-350408E4A40B}">
    <text>These columns will be used post award for invoicing.</text>
  </threadedComment>
  <threadedComment ref="K5" dT="2023-06-27T20:08:59.72" personId="{FBCF1AAE-2686-4851-9E9B-B152EC8BC23B}" id="{658F52E3-36EA-4BF0-B8B9-D06EE4EF442B}">
    <text>These columns will be used post award for invoicing.</text>
  </threadedComment>
  <threadedComment ref="M5" dT="2023-06-27T20:08:59.72" personId="{FBCF1AAE-2686-4851-9E9B-B152EC8BC23B}" id="{BDD926EA-EC65-43FC-8B35-5E59E4CB5CB8}">
    <text>These columns will be used post award for invoicing.</text>
  </threadedComment>
  <threadedComment ref="O5" dT="2023-06-27T20:08:59.72" personId="{FBCF1AAE-2686-4851-9E9B-B152EC8BC23B}" id="{4A45885D-94C9-4938-9ABB-03BF04E2F700}">
    <text>These columns will be used post award for invoicing.</text>
  </threadedComment>
  <threadedComment ref="Q5" dT="2023-06-27T20:08:59.72" personId="{FBCF1AAE-2686-4851-9E9B-B152EC8BC23B}" id="{9F6D98F9-57DE-481D-8B11-376731DC1770}">
    <text>These columns will be used post award for invoicing.</text>
  </threadedComment>
</ThreadedComments>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4" Type="http://schemas.microsoft.com/office/2017/10/relationships/threadedComment" Target="../threadedComments/threadedComment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U39"/>
  <sheetViews>
    <sheetView tabSelected="1" zoomScale="60" zoomScaleNormal="60" workbookViewId="0">
      <selection activeCell="B7" sqref="B7"/>
    </sheetView>
  </sheetViews>
  <sheetFormatPr defaultColWidth="9.109375" defaultRowHeight="15" customHeight="1" outlineLevelCol="1" x14ac:dyDescent="0.3"/>
  <cols>
    <col min="1" max="1" width="50" customWidth="1"/>
    <col min="2" max="2" width="85.6640625" customWidth="1"/>
    <col min="3" max="3" width="18.6640625" customWidth="1"/>
    <col min="4" max="4" width="16.109375" customWidth="1"/>
    <col min="5" max="5" width="7.109375" hidden="1" customWidth="1"/>
    <col min="6" max="6" width="15.33203125" style="66" hidden="1" customWidth="1"/>
    <col min="7" max="7" width="14.33203125" hidden="1" customWidth="1" outlineLevel="1"/>
    <col min="8" max="8" width="22.5546875" hidden="1" customWidth="1" outlineLevel="1"/>
    <col min="9" max="9" width="14.5546875" hidden="1" customWidth="1" outlineLevel="1"/>
    <col min="10" max="10" width="17.88671875" hidden="1" customWidth="1" outlineLevel="1"/>
    <col min="11" max="11" width="15.88671875" hidden="1" customWidth="1" outlineLevel="1"/>
    <col min="12" max="12" width="20" hidden="1" customWidth="1" outlineLevel="1"/>
    <col min="13" max="13" width="15.44140625" hidden="1" customWidth="1" outlineLevel="1"/>
    <col min="14" max="14" width="17.88671875" hidden="1" customWidth="1" outlineLevel="1"/>
    <col min="15" max="15" width="15.44140625" hidden="1" customWidth="1" outlineLevel="1"/>
    <col min="16" max="16" width="18.33203125" hidden="1" customWidth="1" outlineLevel="1"/>
    <col min="17" max="17" width="15.109375" hidden="1" customWidth="1" outlineLevel="1"/>
    <col min="18" max="18" width="19.33203125" hidden="1" customWidth="1" outlineLevel="1"/>
    <col min="19" max="19" width="19.88671875" hidden="1" customWidth="1" collapsed="1"/>
    <col min="20" max="20" width="27.109375" hidden="1" customWidth="1"/>
  </cols>
  <sheetData>
    <row r="1" spans="1:20" thickBot="1" x14ac:dyDescent="0.35">
      <c r="A1" s="26" t="s">
        <v>0</v>
      </c>
      <c r="B1" s="35"/>
      <c r="C1" s="35"/>
    </row>
    <row r="2" spans="1:20" ht="15" customHeight="1" thickBot="1" x14ac:dyDescent="0.35">
      <c r="A2" s="27" t="s">
        <v>1</v>
      </c>
      <c r="B2" s="74" t="s">
        <v>2</v>
      </c>
      <c r="C2" s="14" t="s">
        <v>3</v>
      </c>
      <c r="G2" s="112" t="s">
        <v>4</v>
      </c>
      <c r="H2" s="112"/>
      <c r="I2" s="112"/>
      <c r="J2" s="112"/>
      <c r="K2" s="112"/>
      <c r="L2" s="112"/>
    </row>
    <row r="3" spans="1:20" ht="59.25" customHeight="1" thickBot="1" x14ac:dyDescent="0.35">
      <c r="A3" s="25" t="s">
        <v>5</v>
      </c>
      <c r="B3" s="74" t="s">
        <v>47</v>
      </c>
      <c r="C3" s="15" t="e" cm="1">
        <f t="array" ref="C3">_xlfn.IFS(B3="50 or less employees",75%,B3="51-100 employees",50%,B3="more than 100 employees","Not Eligible")</f>
        <v>#N/A</v>
      </c>
      <c r="G3" s="113"/>
      <c r="H3" s="113"/>
      <c r="I3" s="113"/>
      <c r="J3" s="113"/>
      <c r="K3" s="113"/>
      <c r="L3" s="113"/>
    </row>
    <row r="4" spans="1:20" thickBot="1" x14ac:dyDescent="0.35">
      <c r="G4" s="106" t="s">
        <v>7</v>
      </c>
      <c r="H4" s="107"/>
      <c r="I4" s="107"/>
      <c r="J4" s="107"/>
      <c r="K4" s="107"/>
      <c r="L4" s="107"/>
      <c r="M4" s="107"/>
      <c r="N4" s="107"/>
      <c r="O4" s="107"/>
      <c r="P4" s="107"/>
      <c r="Q4" s="107"/>
      <c r="R4" s="108"/>
    </row>
    <row r="5" spans="1:20" ht="15" customHeight="1" thickBot="1" x14ac:dyDescent="0.35">
      <c r="A5" s="118" t="s">
        <v>8</v>
      </c>
      <c r="B5" s="119"/>
      <c r="C5" s="119"/>
      <c r="D5" s="120"/>
      <c r="E5" s="42"/>
      <c r="F5" s="42"/>
      <c r="G5" s="121" t="s">
        <v>9</v>
      </c>
      <c r="H5" s="122"/>
      <c r="I5" s="123" t="s">
        <v>10</v>
      </c>
      <c r="J5" s="110"/>
      <c r="K5" s="109" t="s">
        <v>11</v>
      </c>
      <c r="L5" s="110"/>
      <c r="M5" s="109" t="s">
        <v>12</v>
      </c>
      <c r="N5" s="110"/>
      <c r="O5" s="109" t="s">
        <v>13</v>
      </c>
      <c r="P5" s="110"/>
      <c r="Q5" s="109" t="s">
        <v>14</v>
      </c>
      <c r="R5" s="111"/>
      <c r="S5" s="104" t="s">
        <v>15</v>
      </c>
      <c r="T5" s="2"/>
    </row>
    <row r="6" spans="1:20" ht="58.2" thickBot="1" x14ac:dyDescent="0.35">
      <c r="A6" s="16" t="s">
        <v>16</v>
      </c>
      <c r="B6" s="80" t="s">
        <v>50</v>
      </c>
      <c r="C6" s="17" t="s">
        <v>17</v>
      </c>
      <c r="D6" s="58" t="s">
        <v>18</v>
      </c>
      <c r="E6" s="43"/>
      <c r="F6" s="114" t="s">
        <v>8</v>
      </c>
      <c r="G6" s="57" t="s">
        <v>19</v>
      </c>
      <c r="H6" s="60" t="s">
        <v>20</v>
      </c>
      <c r="I6" s="57" t="s">
        <v>19</v>
      </c>
      <c r="J6" s="60" t="s">
        <v>20</v>
      </c>
      <c r="K6" s="57" t="s">
        <v>19</v>
      </c>
      <c r="L6" s="60" t="s">
        <v>20</v>
      </c>
      <c r="M6" s="57" t="s">
        <v>19</v>
      </c>
      <c r="N6" s="60" t="s">
        <v>20</v>
      </c>
      <c r="O6" s="57" t="s">
        <v>19</v>
      </c>
      <c r="P6" s="60" t="s">
        <v>20</v>
      </c>
      <c r="Q6" s="57" t="s">
        <v>19</v>
      </c>
      <c r="R6" s="60" t="s">
        <v>20</v>
      </c>
      <c r="S6" s="105"/>
      <c r="T6" s="50" t="s">
        <v>21</v>
      </c>
    </row>
    <row r="7" spans="1:20" ht="14.4" x14ac:dyDescent="0.3">
      <c r="A7" s="75" t="s">
        <v>22</v>
      </c>
      <c r="B7" s="76" t="s">
        <v>23</v>
      </c>
      <c r="C7" s="77">
        <v>0</v>
      </c>
      <c r="D7" s="68" t="e">
        <f t="shared" ref="D7:D16" si="0">C7*$C$3</f>
        <v>#N/A</v>
      </c>
      <c r="E7" s="44"/>
      <c r="F7" s="115"/>
      <c r="G7" s="52">
        <v>0</v>
      </c>
      <c r="H7" s="69" t="e">
        <f>IF(G7*$C$3&gt;$D7,$D7,G7*$C$3)</f>
        <v>#N/A</v>
      </c>
      <c r="I7" s="46">
        <v>0</v>
      </c>
      <c r="J7" s="69" t="e">
        <f>IF(I7*$C$3&gt;$D7-$H7,$D7-$H7,I7*$C$3)</f>
        <v>#N/A</v>
      </c>
      <c r="K7" s="38">
        <v>0</v>
      </c>
      <c r="L7" s="69" t="e">
        <f t="shared" ref="L7:L16" si="1">IF(K7*$C$3&gt;$D7-$H7-$J7,$D7-$H7-$J7,K7*$C$3)</f>
        <v>#N/A</v>
      </c>
      <c r="M7" s="38">
        <v>0</v>
      </c>
      <c r="N7" s="69" t="e">
        <f>IF(M7*$C$3&gt;$D7-$H7-$J7-$L7,$D7-$H7-$J7-$L7,M7*$C$3)</f>
        <v>#N/A</v>
      </c>
      <c r="O7" s="38">
        <v>0</v>
      </c>
      <c r="P7" s="69" t="e">
        <f>IF(O7*$C$3&gt;$D7-$H7-$J7-$L7-$N7,$D7-$H7-$J7-$L7-$N7,O7*$C$3)</f>
        <v>#N/A</v>
      </c>
      <c r="Q7" s="38">
        <v>0</v>
      </c>
      <c r="R7" s="69" t="e">
        <f>IF(Q7*$C$3&gt;$D7-$H7-$J7-$L7-$N7-$P7,$D7-$H7-$J7-$L7-$N7-$P7,Q7*$C$3)</f>
        <v>#N/A</v>
      </c>
      <c r="S7" s="3" t="e">
        <f>H7+J7+L7+N7+P7+R7</f>
        <v>#N/A</v>
      </c>
      <c r="T7" s="3" t="e">
        <f t="shared" ref="T7:T16" si="2">+D7-S7</f>
        <v>#N/A</v>
      </c>
    </row>
    <row r="8" spans="1:20" ht="14.4" x14ac:dyDescent="0.3">
      <c r="A8" s="75" t="s">
        <v>22</v>
      </c>
      <c r="B8" s="76" t="s">
        <v>23</v>
      </c>
      <c r="C8" s="77">
        <v>0</v>
      </c>
      <c r="D8" s="68" t="e">
        <f>C8*$C$3</f>
        <v>#N/A</v>
      </c>
      <c r="E8" s="44"/>
      <c r="F8" s="115"/>
      <c r="G8" s="52">
        <v>0</v>
      </c>
      <c r="H8" s="69" t="e">
        <f t="shared" ref="H8:H16" si="3">IF(G8*$C$3&gt;$D8,$D8,G8*$C$3)</f>
        <v>#N/A</v>
      </c>
      <c r="I8" s="46">
        <v>0</v>
      </c>
      <c r="J8" s="69" t="e">
        <f t="shared" ref="J8:J16" si="4">IF(I8*$C$3&gt;$D8-$H8,$D8-$H8,I8*$C$3)</f>
        <v>#N/A</v>
      </c>
      <c r="K8" s="38">
        <v>0</v>
      </c>
      <c r="L8" s="69" t="e">
        <f t="shared" si="1"/>
        <v>#N/A</v>
      </c>
      <c r="M8" s="38">
        <v>0</v>
      </c>
      <c r="N8" s="69" t="e">
        <f t="shared" ref="N8:N16" si="5">IF(M8*$C$3&gt;$D8-$H8-$J8-$L8,$D8-$H8-$J8-$L8,M8*$C$3)</f>
        <v>#N/A</v>
      </c>
      <c r="O8" s="38">
        <v>0</v>
      </c>
      <c r="P8" s="69" t="e">
        <f t="shared" ref="P8:P16" si="6">IF(O8*$C$3&gt;$D8-$H8-$J8-$L8-$N8,$D8-$H8-$J8-$L8-$N8,O8*$C$3)</f>
        <v>#N/A</v>
      </c>
      <c r="Q8" s="38">
        <v>0</v>
      </c>
      <c r="R8" s="69" t="e">
        <f t="shared" ref="R8:R16" si="7">IF(Q8*$C$3&gt;$D8-$H8-$J8-$L8-$N8-$P8,$D8-$H8-$J8-$L8-$N8-$P8,Q8*$C$3)</f>
        <v>#N/A</v>
      </c>
      <c r="S8" s="3" t="e">
        <f t="shared" ref="S8:S16" si="8">H8+J8+L8+N8+P8+R8</f>
        <v>#N/A</v>
      </c>
      <c r="T8" s="3" t="e">
        <f t="shared" si="2"/>
        <v>#N/A</v>
      </c>
    </row>
    <row r="9" spans="1:20" ht="14.4" x14ac:dyDescent="0.3">
      <c r="A9" s="75" t="s">
        <v>22</v>
      </c>
      <c r="B9" s="76" t="s">
        <v>23</v>
      </c>
      <c r="C9" s="77">
        <v>0</v>
      </c>
      <c r="D9" s="68" t="e">
        <f>C9*$C$3</f>
        <v>#N/A</v>
      </c>
      <c r="E9" s="44"/>
      <c r="F9" s="115"/>
      <c r="G9" s="52">
        <v>0</v>
      </c>
      <c r="H9" s="69" t="e">
        <f t="shared" si="3"/>
        <v>#N/A</v>
      </c>
      <c r="I9" s="46">
        <v>0</v>
      </c>
      <c r="J9" s="69" t="e">
        <f t="shared" si="4"/>
        <v>#N/A</v>
      </c>
      <c r="K9" s="38">
        <v>0</v>
      </c>
      <c r="L9" s="69" t="e">
        <f t="shared" si="1"/>
        <v>#N/A</v>
      </c>
      <c r="M9" s="38">
        <v>0</v>
      </c>
      <c r="N9" s="69" t="e">
        <f t="shared" si="5"/>
        <v>#N/A</v>
      </c>
      <c r="O9" s="38">
        <v>0</v>
      </c>
      <c r="P9" s="69" t="e">
        <f t="shared" si="6"/>
        <v>#N/A</v>
      </c>
      <c r="Q9" s="38">
        <v>0</v>
      </c>
      <c r="R9" s="69" t="e">
        <f t="shared" si="7"/>
        <v>#N/A</v>
      </c>
      <c r="S9" s="3" t="e">
        <f t="shared" si="8"/>
        <v>#N/A</v>
      </c>
      <c r="T9" s="3" t="e">
        <f t="shared" si="2"/>
        <v>#N/A</v>
      </c>
    </row>
    <row r="10" spans="1:20" ht="14.4" x14ac:dyDescent="0.3">
      <c r="A10" s="75" t="s">
        <v>22</v>
      </c>
      <c r="B10" s="76" t="s">
        <v>23</v>
      </c>
      <c r="C10" s="77">
        <v>0</v>
      </c>
      <c r="D10" s="68" t="e">
        <f t="shared" si="0"/>
        <v>#N/A</v>
      </c>
      <c r="E10" s="44"/>
      <c r="F10" s="115"/>
      <c r="G10" s="52">
        <v>0</v>
      </c>
      <c r="H10" s="69" t="e">
        <f t="shared" si="3"/>
        <v>#N/A</v>
      </c>
      <c r="I10" s="46">
        <v>0</v>
      </c>
      <c r="J10" s="69" t="e">
        <f t="shared" si="4"/>
        <v>#N/A</v>
      </c>
      <c r="K10" s="38">
        <v>0</v>
      </c>
      <c r="L10" s="69" t="e">
        <f t="shared" si="1"/>
        <v>#N/A</v>
      </c>
      <c r="M10" s="38">
        <v>0</v>
      </c>
      <c r="N10" s="69" t="e">
        <f t="shared" si="5"/>
        <v>#N/A</v>
      </c>
      <c r="O10" s="38">
        <v>0</v>
      </c>
      <c r="P10" s="69" t="e">
        <f t="shared" si="6"/>
        <v>#N/A</v>
      </c>
      <c r="Q10" s="38">
        <v>0</v>
      </c>
      <c r="R10" s="69" t="e">
        <f t="shared" si="7"/>
        <v>#N/A</v>
      </c>
      <c r="S10" s="3" t="e">
        <f t="shared" si="8"/>
        <v>#N/A</v>
      </c>
      <c r="T10" s="3" t="e">
        <f t="shared" si="2"/>
        <v>#N/A</v>
      </c>
    </row>
    <row r="11" spans="1:20" ht="14.4" x14ac:dyDescent="0.3">
      <c r="A11" s="75" t="s">
        <v>22</v>
      </c>
      <c r="B11" s="76" t="s">
        <v>23</v>
      </c>
      <c r="C11" s="77">
        <v>0</v>
      </c>
      <c r="D11" s="68" t="e">
        <f t="shared" si="0"/>
        <v>#N/A</v>
      </c>
      <c r="E11" s="44"/>
      <c r="F11" s="115"/>
      <c r="G11" s="52">
        <v>0</v>
      </c>
      <c r="H11" s="69" t="e">
        <f t="shared" si="3"/>
        <v>#N/A</v>
      </c>
      <c r="I11" s="46">
        <v>0</v>
      </c>
      <c r="J11" s="69" t="e">
        <f t="shared" si="4"/>
        <v>#N/A</v>
      </c>
      <c r="K11" s="38">
        <v>0</v>
      </c>
      <c r="L11" s="69" t="e">
        <f t="shared" si="1"/>
        <v>#N/A</v>
      </c>
      <c r="M11" s="38">
        <v>0</v>
      </c>
      <c r="N11" s="69" t="e">
        <f t="shared" si="5"/>
        <v>#N/A</v>
      </c>
      <c r="O11" s="38">
        <v>0</v>
      </c>
      <c r="P11" s="69" t="e">
        <f t="shared" si="6"/>
        <v>#N/A</v>
      </c>
      <c r="Q11" s="38">
        <v>0</v>
      </c>
      <c r="R11" s="69" t="e">
        <f t="shared" si="7"/>
        <v>#N/A</v>
      </c>
      <c r="S11" s="3" t="e">
        <f t="shared" si="8"/>
        <v>#N/A</v>
      </c>
      <c r="T11" s="3" t="e">
        <f t="shared" si="2"/>
        <v>#N/A</v>
      </c>
    </row>
    <row r="12" spans="1:20" ht="14.4" x14ac:dyDescent="0.3">
      <c r="A12" s="75" t="s">
        <v>22</v>
      </c>
      <c r="B12" s="76" t="s">
        <v>23</v>
      </c>
      <c r="C12" s="77">
        <v>0</v>
      </c>
      <c r="D12" s="68" t="e">
        <f t="shared" si="0"/>
        <v>#N/A</v>
      </c>
      <c r="E12" s="44"/>
      <c r="F12" s="115"/>
      <c r="G12" s="52">
        <v>0</v>
      </c>
      <c r="H12" s="69" t="e">
        <f t="shared" si="3"/>
        <v>#N/A</v>
      </c>
      <c r="I12" s="46">
        <v>0</v>
      </c>
      <c r="J12" s="69" t="e">
        <f t="shared" si="4"/>
        <v>#N/A</v>
      </c>
      <c r="K12" s="38">
        <v>0</v>
      </c>
      <c r="L12" s="69" t="e">
        <f t="shared" si="1"/>
        <v>#N/A</v>
      </c>
      <c r="M12" s="38">
        <v>0</v>
      </c>
      <c r="N12" s="69" t="e">
        <f t="shared" si="5"/>
        <v>#N/A</v>
      </c>
      <c r="O12" s="38">
        <v>0</v>
      </c>
      <c r="P12" s="69" t="e">
        <f t="shared" si="6"/>
        <v>#N/A</v>
      </c>
      <c r="Q12" s="38">
        <v>0</v>
      </c>
      <c r="R12" s="69" t="e">
        <f t="shared" si="7"/>
        <v>#N/A</v>
      </c>
      <c r="S12" s="3" t="e">
        <f t="shared" si="8"/>
        <v>#N/A</v>
      </c>
      <c r="T12" s="3" t="e">
        <f t="shared" si="2"/>
        <v>#N/A</v>
      </c>
    </row>
    <row r="13" spans="1:20" ht="14.4" x14ac:dyDescent="0.3">
      <c r="A13" s="75" t="s">
        <v>22</v>
      </c>
      <c r="B13" s="76" t="s">
        <v>23</v>
      </c>
      <c r="C13" s="77">
        <v>0</v>
      </c>
      <c r="D13" s="68" t="e">
        <f t="shared" si="0"/>
        <v>#N/A</v>
      </c>
      <c r="E13" s="44"/>
      <c r="F13" s="115"/>
      <c r="G13" s="52">
        <v>0</v>
      </c>
      <c r="H13" s="69" t="e">
        <f t="shared" si="3"/>
        <v>#N/A</v>
      </c>
      <c r="I13" s="46">
        <v>0</v>
      </c>
      <c r="J13" s="69" t="e">
        <f t="shared" si="4"/>
        <v>#N/A</v>
      </c>
      <c r="K13" s="38">
        <v>0</v>
      </c>
      <c r="L13" s="69" t="e">
        <f t="shared" si="1"/>
        <v>#N/A</v>
      </c>
      <c r="M13" s="38">
        <v>0</v>
      </c>
      <c r="N13" s="69" t="e">
        <f t="shared" si="5"/>
        <v>#N/A</v>
      </c>
      <c r="O13" s="38">
        <v>0</v>
      </c>
      <c r="P13" s="69" t="e">
        <f t="shared" si="6"/>
        <v>#N/A</v>
      </c>
      <c r="Q13" s="38">
        <v>0</v>
      </c>
      <c r="R13" s="69" t="e">
        <f t="shared" si="7"/>
        <v>#N/A</v>
      </c>
      <c r="S13" s="3" t="e">
        <f t="shared" si="8"/>
        <v>#N/A</v>
      </c>
      <c r="T13" s="3" t="e">
        <f t="shared" si="2"/>
        <v>#N/A</v>
      </c>
    </row>
    <row r="14" spans="1:20" ht="14.4" x14ac:dyDescent="0.3">
      <c r="A14" s="75" t="s">
        <v>22</v>
      </c>
      <c r="B14" s="76" t="s">
        <v>23</v>
      </c>
      <c r="C14" s="77">
        <v>0</v>
      </c>
      <c r="D14" s="68" t="e">
        <f t="shared" si="0"/>
        <v>#N/A</v>
      </c>
      <c r="E14" s="44"/>
      <c r="F14" s="115"/>
      <c r="G14" s="52">
        <v>0</v>
      </c>
      <c r="H14" s="69" t="e">
        <f t="shared" si="3"/>
        <v>#N/A</v>
      </c>
      <c r="I14" s="46">
        <v>0</v>
      </c>
      <c r="J14" s="69" t="e">
        <f t="shared" si="4"/>
        <v>#N/A</v>
      </c>
      <c r="K14" s="38">
        <v>0</v>
      </c>
      <c r="L14" s="69" t="e">
        <f t="shared" si="1"/>
        <v>#N/A</v>
      </c>
      <c r="M14" s="38">
        <v>0</v>
      </c>
      <c r="N14" s="69" t="e">
        <f t="shared" si="5"/>
        <v>#N/A</v>
      </c>
      <c r="O14" s="38">
        <v>0</v>
      </c>
      <c r="P14" s="69" t="e">
        <f t="shared" si="6"/>
        <v>#N/A</v>
      </c>
      <c r="Q14" s="38">
        <v>0</v>
      </c>
      <c r="R14" s="69" t="e">
        <f t="shared" si="7"/>
        <v>#N/A</v>
      </c>
      <c r="S14" s="3" t="e">
        <f t="shared" si="8"/>
        <v>#N/A</v>
      </c>
      <c r="T14" s="3" t="e">
        <f t="shared" si="2"/>
        <v>#N/A</v>
      </c>
    </row>
    <row r="15" spans="1:20" ht="14.4" x14ac:dyDescent="0.3">
      <c r="A15" s="75" t="s">
        <v>22</v>
      </c>
      <c r="B15" s="76" t="s">
        <v>23</v>
      </c>
      <c r="C15" s="77">
        <v>0</v>
      </c>
      <c r="D15" s="68" t="e">
        <f t="shared" si="0"/>
        <v>#N/A</v>
      </c>
      <c r="E15" s="44"/>
      <c r="F15" s="115"/>
      <c r="G15" s="52">
        <v>0</v>
      </c>
      <c r="H15" s="69" t="e">
        <f>IF(G15*$C$3&gt;$D15,$D15,G15*$C$3)</f>
        <v>#N/A</v>
      </c>
      <c r="I15" s="46">
        <v>0</v>
      </c>
      <c r="J15" s="69" t="e">
        <f t="shared" si="4"/>
        <v>#N/A</v>
      </c>
      <c r="K15" s="38">
        <v>0</v>
      </c>
      <c r="L15" s="69" t="e">
        <f t="shared" si="1"/>
        <v>#N/A</v>
      </c>
      <c r="M15" s="38">
        <v>0</v>
      </c>
      <c r="N15" s="69" t="e">
        <f t="shared" si="5"/>
        <v>#N/A</v>
      </c>
      <c r="O15" s="38">
        <v>0</v>
      </c>
      <c r="P15" s="69" t="e">
        <f t="shared" si="6"/>
        <v>#N/A</v>
      </c>
      <c r="Q15" s="38">
        <v>0</v>
      </c>
      <c r="R15" s="69" t="e">
        <f t="shared" si="7"/>
        <v>#N/A</v>
      </c>
      <c r="S15" s="3" t="e">
        <f t="shared" si="8"/>
        <v>#N/A</v>
      </c>
      <c r="T15" s="3" t="e">
        <f t="shared" si="2"/>
        <v>#N/A</v>
      </c>
    </row>
    <row r="16" spans="1:20" thickBot="1" x14ac:dyDescent="0.35">
      <c r="A16" s="75" t="s">
        <v>22</v>
      </c>
      <c r="B16" s="76" t="s">
        <v>23</v>
      </c>
      <c r="C16" s="77">
        <v>0</v>
      </c>
      <c r="D16" s="68" t="e">
        <f t="shared" si="0"/>
        <v>#N/A</v>
      </c>
      <c r="E16" s="44"/>
      <c r="F16" s="115"/>
      <c r="G16" s="52">
        <v>0</v>
      </c>
      <c r="H16" s="69" t="e">
        <f t="shared" si="3"/>
        <v>#N/A</v>
      </c>
      <c r="I16" s="46">
        <v>0</v>
      </c>
      <c r="J16" s="69" t="e">
        <f t="shared" si="4"/>
        <v>#N/A</v>
      </c>
      <c r="K16" s="38">
        <v>0</v>
      </c>
      <c r="L16" s="69" t="e">
        <f t="shared" si="1"/>
        <v>#N/A</v>
      </c>
      <c r="M16" s="38">
        <v>0</v>
      </c>
      <c r="N16" s="69" t="e">
        <f t="shared" si="5"/>
        <v>#N/A</v>
      </c>
      <c r="O16" s="38">
        <v>0</v>
      </c>
      <c r="P16" s="69" t="e">
        <f t="shared" si="6"/>
        <v>#N/A</v>
      </c>
      <c r="Q16" s="38">
        <v>0</v>
      </c>
      <c r="R16" s="69" t="e">
        <f t="shared" si="7"/>
        <v>#N/A</v>
      </c>
      <c r="S16" s="3" t="e">
        <f t="shared" si="8"/>
        <v>#N/A</v>
      </c>
      <c r="T16" s="3" t="e">
        <f t="shared" si="2"/>
        <v>#N/A</v>
      </c>
    </row>
    <row r="17" spans="1:21" ht="15" customHeight="1" thickBot="1" x14ac:dyDescent="0.35">
      <c r="A17" s="10" t="s">
        <v>24</v>
      </c>
      <c r="B17" s="10"/>
      <c r="C17" s="12">
        <f>SUM(C7:C16)</f>
        <v>0</v>
      </c>
      <c r="D17" s="71" t="e">
        <f>SUM(D7:D16)</f>
        <v>#N/A</v>
      </c>
      <c r="E17" s="45"/>
      <c r="F17" s="51" t="s">
        <v>25</v>
      </c>
      <c r="G17" s="53">
        <f>SUM(G7:G16)</f>
        <v>0</v>
      </c>
      <c r="H17" s="54" t="e">
        <f>SUM(H7:H16)</f>
        <v>#N/A</v>
      </c>
      <c r="I17" s="47">
        <f>SUM(I7:I16)</f>
        <v>0</v>
      </c>
      <c r="J17" s="36" t="e">
        <f t="shared" ref="J17:T17" si="9">SUM(J7:J16)</f>
        <v>#N/A</v>
      </c>
      <c r="K17" s="39">
        <f t="shared" si="9"/>
        <v>0</v>
      </c>
      <c r="L17" s="36" t="e">
        <f t="shared" si="9"/>
        <v>#N/A</v>
      </c>
      <c r="M17" s="39">
        <f t="shared" si="9"/>
        <v>0</v>
      </c>
      <c r="N17" s="36" t="e">
        <f t="shared" si="9"/>
        <v>#N/A</v>
      </c>
      <c r="O17" s="39">
        <f t="shared" si="9"/>
        <v>0</v>
      </c>
      <c r="P17" s="36" t="e">
        <f t="shared" si="9"/>
        <v>#N/A</v>
      </c>
      <c r="Q17" s="39">
        <f t="shared" si="9"/>
        <v>0</v>
      </c>
      <c r="R17" s="41" t="e">
        <f t="shared" si="9"/>
        <v>#N/A</v>
      </c>
      <c r="S17" s="64" t="e">
        <f t="shared" si="9"/>
        <v>#N/A</v>
      </c>
      <c r="T17" s="11" t="e">
        <f t="shared" si="9"/>
        <v>#N/A</v>
      </c>
    </row>
    <row r="18" spans="1:21" ht="15" customHeight="1" thickBot="1" x14ac:dyDescent="0.35">
      <c r="A18" s="116" t="s">
        <v>26</v>
      </c>
      <c r="B18" s="117"/>
      <c r="C18" s="117"/>
      <c r="D18" s="117"/>
      <c r="E18" s="34"/>
      <c r="F18" s="67"/>
      <c r="G18" s="55"/>
      <c r="H18" s="56"/>
      <c r="I18" s="48"/>
      <c r="J18" s="37"/>
      <c r="K18" s="40"/>
      <c r="L18" s="37"/>
      <c r="M18" s="40"/>
      <c r="N18" s="37"/>
      <c r="O18" s="40"/>
      <c r="P18" s="37"/>
      <c r="Q18" s="40"/>
      <c r="R18" s="37"/>
      <c r="S18" s="65"/>
      <c r="T18" s="19"/>
      <c r="U18" s="23"/>
    </row>
    <row r="19" spans="1:21" ht="58.2" thickBot="1" x14ac:dyDescent="0.35">
      <c r="A19" s="16" t="s">
        <v>27</v>
      </c>
      <c r="B19" s="80" t="s">
        <v>51</v>
      </c>
      <c r="C19" s="17" t="s">
        <v>17</v>
      </c>
      <c r="D19" s="58" t="s">
        <v>18</v>
      </c>
      <c r="E19" s="43"/>
      <c r="F19" s="114" t="s">
        <v>28</v>
      </c>
      <c r="G19" s="57" t="s">
        <v>29</v>
      </c>
      <c r="H19" s="59" t="s">
        <v>30</v>
      </c>
      <c r="I19" s="57" t="s">
        <v>29</v>
      </c>
      <c r="J19" s="59" t="s">
        <v>30</v>
      </c>
      <c r="K19" s="57" t="s">
        <v>29</v>
      </c>
      <c r="L19" s="59" t="s">
        <v>30</v>
      </c>
      <c r="M19" s="57" t="s">
        <v>29</v>
      </c>
      <c r="N19" s="59" t="s">
        <v>30</v>
      </c>
      <c r="O19" s="57" t="s">
        <v>29</v>
      </c>
      <c r="P19" s="59" t="s">
        <v>30</v>
      </c>
      <c r="Q19" s="57" t="s">
        <v>29</v>
      </c>
      <c r="R19" s="59" t="s">
        <v>30</v>
      </c>
      <c r="S19" s="63" t="s">
        <v>31</v>
      </c>
      <c r="T19" s="50" t="s">
        <v>32</v>
      </c>
    </row>
    <row r="20" spans="1:21" ht="14.4" x14ac:dyDescent="0.3">
      <c r="A20" s="75" t="s">
        <v>33</v>
      </c>
      <c r="B20" s="76" t="s">
        <v>23</v>
      </c>
      <c r="C20" s="77">
        <v>0</v>
      </c>
      <c r="D20" s="68" t="e">
        <f t="shared" ref="D20:D29" si="10">C20*$C$3</f>
        <v>#N/A</v>
      </c>
      <c r="E20" s="44"/>
      <c r="F20" s="115"/>
      <c r="G20" s="52">
        <v>0</v>
      </c>
      <c r="H20" s="69" t="e">
        <f>IF(G20*$C$3&gt;$D20,$D20,G20*$C$3)</f>
        <v>#N/A</v>
      </c>
      <c r="I20" s="46">
        <v>0</v>
      </c>
      <c r="J20" s="69" t="e">
        <f>IF(I20*$C$3&gt;$D20-$H20,$D20-$H20,I20*$C$3)</f>
        <v>#N/A</v>
      </c>
      <c r="K20" s="38">
        <v>0</v>
      </c>
      <c r="L20" s="69" t="e">
        <f>IF(K20*$C$3&gt;$D20-$H20-$J20,$D20-$H20-$J20,K20*$C$3)</f>
        <v>#N/A</v>
      </c>
      <c r="M20" s="38">
        <v>0</v>
      </c>
      <c r="N20" s="69" t="e">
        <f>IF(M20*$C$3&gt;$D20-$H20-$J20-$L20,$D20-$H20-$J20-$L20,M20*$C$3)</f>
        <v>#N/A</v>
      </c>
      <c r="O20" s="38">
        <v>0</v>
      </c>
      <c r="P20" s="69" t="e">
        <f t="shared" ref="P20:P29" si="11">IF(O20*$C$3&gt;$D20-$H20-$J20-$L20-$N20,$D20-$H20-$J20-$L20-$N20,O20*$C$3)</f>
        <v>#N/A</v>
      </c>
      <c r="Q20" s="38">
        <v>0</v>
      </c>
      <c r="R20" s="69" t="e">
        <f t="shared" ref="R20:R29" si="12">IF(Q20*$C$3&gt;$D20-$H20-$J20-$L20-$N20-$P20,$D20-$H20-$J20-$L20-$N20-$P20,Q20*$C$3)</f>
        <v>#N/A</v>
      </c>
      <c r="S20" s="3" t="e">
        <f>H20+J20+L20+N20+P20+R20</f>
        <v>#N/A</v>
      </c>
      <c r="T20" s="3" t="e">
        <f>D20-S20</f>
        <v>#N/A</v>
      </c>
    </row>
    <row r="21" spans="1:21" ht="14.4" x14ac:dyDescent="0.3">
      <c r="A21" s="75" t="s">
        <v>33</v>
      </c>
      <c r="B21" s="76" t="s">
        <v>23</v>
      </c>
      <c r="C21" s="77">
        <v>0</v>
      </c>
      <c r="D21" s="68" t="e">
        <f t="shared" si="10"/>
        <v>#N/A</v>
      </c>
      <c r="E21" s="44"/>
      <c r="F21" s="115"/>
      <c r="G21" s="52">
        <v>0</v>
      </c>
      <c r="H21" s="69" t="e">
        <f t="shared" ref="H21" si="13">IF(G21*$C$3&gt;$D21,$D21,G21*$C$3)</f>
        <v>#N/A</v>
      </c>
      <c r="I21" s="46">
        <v>0</v>
      </c>
      <c r="J21" s="69" t="e">
        <f t="shared" ref="J21:J29" si="14">IF(I21*$C$3&gt;$D21-$H21,$D21-$H21,I21*$C$3)</f>
        <v>#N/A</v>
      </c>
      <c r="K21" s="38">
        <v>0</v>
      </c>
      <c r="L21" s="69" t="e">
        <f t="shared" ref="L21:L29" si="15">IF(K21*$C$3&gt;$D21-$H21-$J21,$D21-$H21-$J21,K21*$C$3)</f>
        <v>#N/A</v>
      </c>
      <c r="M21" s="38">
        <v>0</v>
      </c>
      <c r="N21" s="69" t="e">
        <f t="shared" ref="N21:N29" si="16">IF(M21*$C$3&gt;$D21-$H21-$J21-$L21,$D21-$H21-$J21-$L21,M21*$C$3)</f>
        <v>#N/A</v>
      </c>
      <c r="O21" s="38">
        <v>0</v>
      </c>
      <c r="P21" s="69" t="e">
        <f t="shared" si="11"/>
        <v>#N/A</v>
      </c>
      <c r="Q21" s="38">
        <v>0</v>
      </c>
      <c r="R21" s="69" t="e">
        <f t="shared" si="12"/>
        <v>#N/A</v>
      </c>
      <c r="S21" s="3" t="e">
        <f t="shared" ref="S21:S29" si="17">H21+J21+L21+N21+P21+R21</f>
        <v>#N/A</v>
      </c>
      <c r="T21" s="3" t="e">
        <f t="shared" ref="T21:T29" si="18">D21-S21</f>
        <v>#N/A</v>
      </c>
    </row>
    <row r="22" spans="1:21" ht="14.4" x14ac:dyDescent="0.3">
      <c r="A22" s="75" t="s">
        <v>33</v>
      </c>
      <c r="B22" s="76" t="s">
        <v>23</v>
      </c>
      <c r="C22" s="77">
        <v>0</v>
      </c>
      <c r="D22" s="68" t="e">
        <f t="shared" si="10"/>
        <v>#N/A</v>
      </c>
      <c r="E22" s="44"/>
      <c r="F22" s="115"/>
      <c r="G22" s="52">
        <v>0</v>
      </c>
      <c r="H22" s="69" t="e">
        <f t="shared" ref="H22" si="19">IF(G22*$C$3&gt;$D22,$D22,G22*$C$3)</f>
        <v>#N/A</v>
      </c>
      <c r="I22" s="46">
        <v>0</v>
      </c>
      <c r="J22" s="69" t="e">
        <f t="shared" si="14"/>
        <v>#N/A</v>
      </c>
      <c r="K22" s="38">
        <v>0</v>
      </c>
      <c r="L22" s="69" t="e">
        <f t="shared" si="15"/>
        <v>#N/A</v>
      </c>
      <c r="M22" s="38">
        <v>0</v>
      </c>
      <c r="N22" s="69" t="e">
        <f t="shared" si="16"/>
        <v>#N/A</v>
      </c>
      <c r="O22" s="38">
        <v>0</v>
      </c>
      <c r="P22" s="69" t="e">
        <f t="shared" si="11"/>
        <v>#N/A</v>
      </c>
      <c r="Q22" s="38">
        <v>0</v>
      </c>
      <c r="R22" s="69" t="e">
        <f t="shared" si="12"/>
        <v>#N/A</v>
      </c>
      <c r="S22" s="3" t="e">
        <f t="shared" si="17"/>
        <v>#N/A</v>
      </c>
      <c r="T22" s="3" t="e">
        <f t="shared" si="18"/>
        <v>#N/A</v>
      </c>
    </row>
    <row r="23" spans="1:21" ht="14.4" x14ac:dyDescent="0.3">
      <c r="A23" s="75" t="s">
        <v>33</v>
      </c>
      <c r="B23" s="76" t="s">
        <v>23</v>
      </c>
      <c r="C23" s="77">
        <v>0</v>
      </c>
      <c r="D23" s="68" t="e">
        <f t="shared" si="10"/>
        <v>#N/A</v>
      </c>
      <c r="E23" s="44"/>
      <c r="F23" s="115"/>
      <c r="G23" s="52">
        <v>0</v>
      </c>
      <c r="H23" s="69" t="e">
        <f t="shared" ref="H23" si="20">IF(G23*$C$3&gt;$D23,$D23,G23*$C$3)</f>
        <v>#N/A</v>
      </c>
      <c r="I23" s="46">
        <v>0</v>
      </c>
      <c r="J23" s="69" t="e">
        <f t="shared" si="14"/>
        <v>#N/A</v>
      </c>
      <c r="K23" s="38">
        <v>0</v>
      </c>
      <c r="L23" s="69" t="e">
        <f t="shared" si="15"/>
        <v>#N/A</v>
      </c>
      <c r="M23" s="38">
        <v>0</v>
      </c>
      <c r="N23" s="69" t="e">
        <f t="shared" si="16"/>
        <v>#N/A</v>
      </c>
      <c r="O23" s="38">
        <v>0</v>
      </c>
      <c r="P23" s="69" t="e">
        <f t="shared" si="11"/>
        <v>#N/A</v>
      </c>
      <c r="Q23" s="38">
        <v>0</v>
      </c>
      <c r="R23" s="69" t="e">
        <f t="shared" si="12"/>
        <v>#N/A</v>
      </c>
      <c r="S23" s="3" t="e">
        <f t="shared" si="17"/>
        <v>#N/A</v>
      </c>
      <c r="T23" s="3" t="e">
        <f t="shared" si="18"/>
        <v>#N/A</v>
      </c>
    </row>
    <row r="24" spans="1:21" ht="14.4" x14ac:dyDescent="0.3">
      <c r="A24" s="75" t="s">
        <v>33</v>
      </c>
      <c r="B24" s="76" t="s">
        <v>23</v>
      </c>
      <c r="C24" s="77">
        <v>0</v>
      </c>
      <c r="D24" s="68" t="e">
        <f t="shared" si="10"/>
        <v>#N/A</v>
      </c>
      <c r="E24" s="44"/>
      <c r="F24" s="115"/>
      <c r="G24" s="52">
        <v>0</v>
      </c>
      <c r="H24" s="69" t="e">
        <f t="shared" ref="H24" si="21">IF(G24*$C$3&gt;$D24,$D24,G24*$C$3)</f>
        <v>#N/A</v>
      </c>
      <c r="I24" s="46">
        <v>0</v>
      </c>
      <c r="J24" s="69" t="e">
        <f t="shared" si="14"/>
        <v>#N/A</v>
      </c>
      <c r="K24" s="38">
        <v>0</v>
      </c>
      <c r="L24" s="69" t="e">
        <f t="shared" si="15"/>
        <v>#N/A</v>
      </c>
      <c r="M24" s="38">
        <v>0</v>
      </c>
      <c r="N24" s="69" t="e">
        <f t="shared" si="16"/>
        <v>#N/A</v>
      </c>
      <c r="O24" s="38">
        <v>0</v>
      </c>
      <c r="P24" s="69" t="e">
        <f t="shared" si="11"/>
        <v>#N/A</v>
      </c>
      <c r="Q24" s="38">
        <v>0</v>
      </c>
      <c r="R24" s="69" t="e">
        <f t="shared" si="12"/>
        <v>#N/A</v>
      </c>
      <c r="S24" s="3" t="e">
        <f t="shared" si="17"/>
        <v>#N/A</v>
      </c>
      <c r="T24" s="3" t="e">
        <f t="shared" si="18"/>
        <v>#N/A</v>
      </c>
    </row>
    <row r="25" spans="1:21" ht="14.4" x14ac:dyDescent="0.3">
      <c r="A25" s="75" t="s">
        <v>33</v>
      </c>
      <c r="B25" s="76" t="s">
        <v>23</v>
      </c>
      <c r="C25" s="77">
        <v>0</v>
      </c>
      <c r="D25" s="68" t="e">
        <f t="shared" si="10"/>
        <v>#N/A</v>
      </c>
      <c r="E25" s="44"/>
      <c r="F25" s="115"/>
      <c r="G25" s="52">
        <v>0</v>
      </c>
      <c r="H25" s="69" t="e">
        <f t="shared" ref="H25" si="22">IF(G25*$C$3&gt;$D25,$D25,G25*$C$3)</f>
        <v>#N/A</v>
      </c>
      <c r="I25" s="46">
        <v>0</v>
      </c>
      <c r="J25" s="69" t="e">
        <f t="shared" si="14"/>
        <v>#N/A</v>
      </c>
      <c r="K25" s="38">
        <v>0</v>
      </c>
      <c r="L25" s="69" t="e">
        <f t="shared" si="15"/>
        <v>#N/A</v>
      </c>
      <c r="M25" s="38">
        <v>0</v>
      </c>
      <c r="N25" s="69" t="e">
        <f t="shared" si="16"/>
        <v>#N/A</v>
      </c>
      <c r="O25" s="38">
        <v>0</v>
      </c>
      <c r="P25" s="69" t="e">
        <f t="shared" si="11"/>
        <v>#N/A</v>
      </c>
      <c r="Q25" s="38">
        <v>0</v>
      </c>
      <c r="R25" s="69" t="e">
        <f t="shared" si="12"/>
        <v>#N/A</v>
      </c>
      <c r="S25" s="3" t="e">
        <f t="shared" si="17"/>
        <v>#N/A</v>
      </c>
      <c r="T25" s="3" t="e">
        <f t="shared" si="18"/>
        <v>#N/A</v>
      </c>
    </row>
    <row r="26" spans="1:21" ht="14.4" x14ac:dyDescent="0.3">
      <c r="A26" s="75" t="s">
        <v>33</v>
      </c>
      <c r="B26" s="76" t="s">
        <v>23</v>
      </c>
      <c r="C26" s="77">
        <v>0</v>
      </c>
      <c r="D26" s="68" t="e">
        <f t="shared" si="10"/>
        <v>#N/A</v>
      </c>
      <c r="E26" s="44"/>
      <c r="F26" s="115"/>
      <c r="G26" s="52">
        <v>0</v>
      </c>
      <c r="H26" s="69" t="e">
        <f t="shared" ref="H26" si="23">IF(G26*$C$3&gt;$D26,$D26,G26*$C$3)</f>
        <v>#N/A</v>
      </c>
      <c r="I26" s="46">
        <v>0</v>
      </c>
      <c r="J26" s="69" t="e">
        <f t="shared" si="14"/>
        <v>#N/A</v>
      </c>
      <c r="K26" s="38">
        <v>0</v>
      </c>
      <c r="L26" s="69" t="e">
        <f t="shared" si="15"/>
        <v>#N/A</v>
      </c>
      <c r="M26" s="38">
        <v>0</v>
      </c>
      <c r="N26" s="69" t="e">
        <f t="shared" si="16"/>
        <v>#N/A</v>
      </c>
      <c r="O26" s="38">
        <v>0</v>
      </c>
      <c r="P26" s="69" t="e">
        <f t="shared" si="11"/>
        <v>#N/A</v>
      </c>
      <c r="Q26" s="38">
        <v>0</v>
      </c>
      <c r="R26" s="69" t="e">
        <f t="shared" si="12"/>
        <v>#N/A</v>
      </c>
      <c r="S26" s="3" t="e">
        <f t="shared" si="17"/>
        <v>#N/A</v>
      </c>
      <c r="T26" s="3" t="e">
        <f t="shared" si="18"/>
        <v>#N/A</v>
      </c>
    </row>
    <row r="27" spans="1:21" ht="14.4" x14ac:dyDescent="0.3">
      <c r="A27" s="75" t="s">
        <v>33</v>
      </c>
      <c r="B27" s="76" t="s">
        <v>23</v>
      </c>
      <c r="C27" s="77">
        <v>0</v>
      </c>
      <c r="D27" s="68" t="e">
        <f t="shared" si="10"/>
        <v>#N/A</v>
      </c>
      <c r="E27" s="44"/>
      <c r="F27" s="115"/>
      <c r="G27" s="52">
        <v>0</v>
      </c>
      <c r="H27" s="69" t="e">
        <f t="shared" ref="H27" si="24">IF(G27*$C$3&gt;$D27,$D27,G27*$C$3)</f>
        <v>#N/A</v>
      </c>
      <c r="I27" s="46">
        <v>0</v>
      </c>
      <c r="J27" s="69" t="e">
        <f t="shared" si="14"/>
        <v>#N/A</v>
      </c>
      <c r="K27" s="38">
        <v>0</v>
      </c>
      <c r="L27" s="69" t="e">
        <f t="shared" si="15"/>
        <v>#N/A</v>
      </c>
      <c r="M27" s="38">
        <v>0</v>
      </c>
      <c r="N27" s="69" t="e">
        <f t="shared" si="16"/>
        <v>#N/A</v>
      </c>
      <c r="O27" s="38">
        <v>0</v>
      </c>
      <c r="P27" s="69" t="e">
        <f t="shared" si="11"/>
        <v>#N/A</v>
      </c>
      <c r="Q27" s="38">
        <v>0</v>
      </c>
      <c r="R27" s="69" t="e">
        <f t="shared" si="12"/>
        <v>#N/A</v>
      </c>
      <c r="S27" s="3" t="e">
        <f t="shared" si="17"/>
        <v>#N/A</v>
      </c>
      <c r="T27" s="3" t="e">
        <f t="shared" si="18"/>
        <v>#N/A</v>
      </c>
    </row>
    <row r="28" spans="1:21" ht="14.4" x14ac:dyDescent="0.3">
      <c r="A28" s="75" t="s">
        <v>33</v>
      </c>
      <c r="B28" s="76" t="s">
        <v>23</v>
      </c>
      <c r="C28" s="77">
        <v>0</v>
      </c>
      <c r="D28" s="68" t="e">
        <f t="shared" si="10"/>
        <v>#N/A</v>
      </c>
      <c r="E28" s="44"/>
      <c r="F28" s="115"/>
      <c r="G28" s="52">
        <v>0</v>
      </c>
      <c r="H28" s="69" t="e">
        <f>IF(G28*$C$3&gt;$D28,$D28,G28*$C$3)</f>
        <v>#N/A</v>
      </c>
      <c r="I28" s="46">
        <v>0</v>
      </c>
      <c r="J28" s="69" t="e">
        <f t="shared" si="14"/>
        <v>#N/A</v>
      </c>
      <c r="K28" s="38">
        <v>0</v>
      </c>
      <c r="L28" s="69" t="e">
        <f t="shared" si="15"/>
        <v>#N/A</v>
      </c>
      <c r="M28" s="38">
        <v>0</v>
      </c>
      <c r="N28" s="69" t="e">
        <f t="shared" si="16"/>
        <v>#N/A</v>
      </c>
      <c r="O28" s="38">
        <v>0</v>
      </c>
      <c r="P28" s="69" t="e">
        <f t="shared" si="11"/>
        <v>#N/A</v>
      </c>
      <c r="Q28" s="38">
        <v>0</v>
      </c>
      <c r="R28" s="69" t="e">
        <f t="shared" si="12"/>
        <v>#N/A</v>
      </c>
      <c r="S28" s="3" t="e">
        <f t="shared" si="17"/>
        <v>#N/A</v>
      </c>
      <c r="T28" s="3" t="e">
        <f t="shared" si="18"/>
        <v>#N/A</v>
      </c>
    </row>
    <row r="29" spans="1:21" thickBot="1" x14ac:dyDescent="0.35">
      <c r="A29" s="78" t="s">
        <v>33</v>
      </c>
      <c r="B29" s="76" t="s">
        <v>23</v>
      </c>
      <c r="C29" s="79">
        <v>0</v>
      </c>
      <c r="D29" s="72" t="e">
        <f t="shared" si="10"/>
        <v>#N/A</v>
      </c>
      <c r="E29" s="44"/>
      <c r="F29" s="115"/>
      <c r="G29" s="84">
        <v>0</v>
      </c>
      <c r="H29" s="85" t="e">
        <f t="shared" ref="H29" si="25">IF(G29*$C$3&gt;$D29,$D29,G29*$C$3)</f>
        <v>#N/A</v>
      </c>
      <c r="I29" s="86">
        <v>0</v>
      </c>
      <c r="J29" s="85" t="e">
        <f t="shared" si="14"/>
        <v>#N/A</v>
      </c>
      <c r="K29" s="87">
        <v>0</v>
      </c>
      <c r="L29" s="85" t="e">
        <f t="shared" si="15"/>
        <v>#N/A</v>
      </c>
      <c r="M29" s="87">
        <v>0</v>
      </c>
      <c r="N29" s="85" t="e">
        <f t="shared" si="16"/>
        <v>#N/A</v>
      </c>
      <c r="O29" s="87">
        <v>0</v>
      </c>
      <c r="P29" s="85" t="e">
        <f t="shared" si="11"/>
        <v>#N/A</v>
      </c>
      <c r="Q29" s="87">
        <v>0</v>
      </c>
      <c r="R29" s="85" t="e">
        <f t="shared" si="12"/>
        <v>#N/A</v>
      </c>
      <c r="S29" s="3" t="e">
        <f t="shared" si="17"/>
        <v>#N/A</v>
      </c>
      <c r="T29" s="3" t="e">
        <f t="shared" si="18"/>
        <v>#N/A</v>
      </c>
    </row>
    <row r="30" spans="1:21" ht="15" customHeight="1" thickBot="1" x14ac:dyDescent="0.35">
      <c r="A30" s="1" t="s">
        <v>34</v>
      </c>
      <c r="B30" s="1"/>
      <c r="C30" s="13">
        <f>SUM(C20:C29)</f>
        <v>0</v>
      </c>
      <c r="D30" s="73" t="e">
        <f>SUM(D20:D29)</f>
        <v>#N/A</v>
      </c>
      <c r="E30" s="45"/>
      <c r="F30" s="101" t="s">
        <v>35</v>
      </c>
      <c r="G30" s="98">
        <f>SUM(G20:G29)</f>
        <v>0</v>
      </c>
      <c r="H30" s="93" t="e">
        <f>SUM(H20:H29)</f>
        <v>#N/A</v>
      </c>
      <c r="I30" s="93">
        <f t="shared" ref="I30:T30" si="26">SUM(I20:I29)</f>
        <v>0</v>
      </c>
      <c r="J30" s="93" t="e">
        <f t="shared" si="26"/>
        <v>#N/A</v>
      </c>
      <c r="K30" s="93">
        <f t="shared" si="26"/>
        <v>0</v>
      </c>
      <c r="L30" s="93" t="e">
        <f t="shared" si="26"/>
        <v>#N/A</v>
      </c>
      <c r="M30" s="93">
        <f t="shared" si="26"/>
        <v>0</v>
      </c>
      <c r="N30" s="93" t="e">
        <f t="shared" si="26"/>
        <v>#N/A</v>
      </c>
      <c r="O30" s="93">
        <f t="shared" si="26"/>
        <v>0</v>
      </c>
      <c r="P30" s="93" t="e">
        <f t="shared" si="26"/>
        <v>#N/A</v>
      </c>
      <c r="Q30" s="93">
        <f t="shared" si="26"/>
        <v>0</v>
      </c>
      <c r="R30" s="94" t="e">
        <f t="shared" si="26"/>
        <v>#N/A</v>
      </c>
      <c r="S30" s="81" t="e">
        <f t="shared" si="26"/>
        <v>#N/A</v>
      </c>
      <c r="T30" s="4" t="e">
        <f t="shared" si="26"/>
        <v>#N/A</v>
      </c>
    </row>
    <row r="31" spans="1:21" ht="60" hidden="1" customHeight="1" thickBot="1" x14ac:dyDescent="0.35">
      <c r="A31" s="7"/>
      <c r="B31" s="7"/>
      <c r="C31" s="8"/>
      <c r="D31" s="9"/>
      <c r="E31" s="9"/>
      <c r="F31" s="102" t="s">
        <v>36</v>
      </c>
      <c r="G31" s="99" t="s">
        <v>37</v>
      </c>
      <c r="H31" s="92" t="s">
        <v>38</v>
      </c>
      <c r="I31" s="91" t="s">
        <v>37</v>
      </c>
      <c r="J31" s="92" t="s">
        <v>38</v>
      </c>
      <c r="K31" s="91" t="s">
        <v>37</v>
      </c>
      <c r="L31" s="92" t="s">
        <v>38</v>
      </c>
      <c r="M31" s="91" t="s">
        <v>37</v>
      </c>
      <c r="N31" s="92" t="s">
        <v>38</v>
      </c>
      <c r="O31" s="91" t="s">
        <v>37</v>
      </c>
      <c r="P31" s="92" t="s">
        <v>38</v>
      </c>
      <c r="Q31" s="91" t="s">
        <v>37</v>
      </c>
      <c r="R31" s="95" t="s">
        <v>38</v>
      </c>
      <c r="S31" s="82" t="s">
        <v>39</v>
      </c>
      <c r="T31" s="61" t="s">
        <v>40</v>
      </c>
    </row>
    <row r="32" spans="1:21" thickBot="1" x14ac:dyDescent="0.35">
      <c r="F32" s="103"/>
      <c r="G32" s="100">
        <f t="shared" ref="G32:L32" si="27">+G17+G30</f>
        <v>0</v>
      </c>
      <c r="H32" s="96" t="e">
        <f t="shared" si="27"/>
        <v>#N/A</v>
      </c>
      <c r="I32" s="96">
        <f t="shared" si="27"/>
        <v>0</v>
      </c>
      <c r="J32" s="96" t="e">
        <f t="shared" si="27"/>
        <v>#N/A</v>
      </c>
      <c r="K32" s="96">
        <f t="shared" si="27"/>
        <v>0</v>
      </c>
      <c r="L32" s="96" t="e">
        <f t="shared" si="27"/>
        <v>#N/A</v>
      </c>
      <c r="M32" s="96">
        <f t="shared" ref="M32:R32" si="28">+M17+M30</f>
        <v>0</v>
      </c>
      <c r="N32" s="96" t="e">
        <f t="shared" si="28"/>
        <v>#N/A</v>
      </c>
      <c r="O32" s="96">
        <f t="shared" si="28"/>
        <v>0</v>
      </c>
      <c r="P32" s="96" t="e">
        <f t="shared" si="28"/>
        <v>#N/A</v>
      </c>
      <c r="Q32" s="96">
        <f t="shared" si="28"/>
        <v>0</v>
      </c>
      <c r="R32" s="97" t="e">
        <f t="shared" si="28"/>
        <v>#N/A</v>
      </c>
      <c r="S32" s="83" t="e">
        <f>H32+J32+L32+N32+P32+R32</f>
        <v>#N/A</v>
      </c>
      <c r="T32" s="62" t="e">
        <f>T17+T30</f>
        <v>#N/A</v>
      </c>
    </row>
    <row r="33" spans="1:18" ht="72.599999999999994" hidden="1" customHeight="1" thickBot="1" x14ac:dyDescent="0.35">
      <c r="F33" s="50" t="s">
        <v>41</v>
      </c>
      <c r="G33" s="88"/>
      <c r="H33" s="89" t="e">
        <f>IF(H32&lt;=0.75*G32, "Yes", "No")</f>
        <v>#N/A</v>
      </c>
      <c r="I33" s="90"/>
      <c r="J33" s="89" t="e">
        <f>IF(J32&lt;=0.75*I32, "Yes", "No")</f>
        <v>#N/A</v>
      </c>
      <c r="K33" s="90"/>
      <c r="L33" s="89" t="e">
        <f>IF(L32&lt;=0.75*K32, "Yes", "No")</f>
        <v>#N/A</v>
      </c>
      <c r="M33" s="90"/>
      <c r="N33" s="89" t="e">
        <f>IF(N32&lt;=0.75*M32, "Yes", "No")</f>
        <v>#N/A</v>
      </c>
      <c r="O33" s="90"/>
      <c r="P33" s="89" t="e">
        <f>IF(P32&lt;=0.75*O32, "Yes", "No")</f>
        <v>#N/A</v>
      </c>
      <c r="Q33" s="90"/>
      <c r="R33" s="89" t="e">
        <f>IF(R32&lt;=0.75*Q32, "Yes", "No")</f>
        <v>#N/A</v>
      </c>
    </row>
    <row r="34" spans="1:18" ht="15" customHeight="1" thickBot="1" x14ac:dyDescent="0.35">
      <c r="A34" s="31" t="s">
        <v>42</v>
      </c>
      <c r="B34" s="32"/>
      <c r="C34" s="6"/>
      <c r="D34" s="18" t="e">
        <f>IF(D17&lt;=100000,D17,100000)</f>
        <v>#N/A</v>
      </c>
    </row>
    <row r="35" spans="1:18" thickBot="1" x14ac:dyDescent="0.35">
      <c r="A35" s="20" t="s">
        <v>43</v>
      </c>
      <c r="B35" s="29"/>
      <c r="C35" s="30"/>
      <c r="D35" s="22" t="e">
        <f>IF(D30&lt;=100000,D30,100000)</f>
        <v>#N/A</v>
      </c>
    </row>
    <row r="36" spans="1:18" thickBot="1" x14ac:dyDescent="0.35">
      <c r="A36" s="28" t="s">
        <v>44</v>
      </c>
      <c r="B36" s="33"/>
      <c r="C36" s="20"/>
      <c r="D36" s="21" t="e">
        <f>D34+D35</f>
        <v>#N/A</v>
      </c>
      <c r="E36" s="24"/>
    </row>
    <row r="37" spans="1:18" ht="14.4" x14ac:dyDescent="0.3">
      <c r="A37" s="5" t="s">
        <v>45</v>
      </c>
      <c r="E37" s="49"/>
    </row>
    <row r="38" spans="1:18" ht="14.4" x14ac:dyDescent="0.3">
      <c r="E38" s="49"/>
    </row>
    <row r="39" spans="1:18" ht="14.4" x14ac:dyDescent="0.3">
      <c r="E39" s="49"/>
    </row>
  </sheetData>
  <sheetProtection algorithmName="SHA-512" hashValue="zs+EJ/Yq3cvLVLO7fqgWLMi+NcK1ZYfbLQGJuF+TyI24XbD14Egqzwe35d5VcYGOI0fSlckQOx+bxgB/QA/D+A==" saltValue="Hjf15zqCIxVboh33kQAEjw==" spinCount="100000" sheet="1" objects="1" scenarios="1" selectLockedCells="1"/>
  <mergeCells count="14">
    <mergeCell ref="G2:L3"/>
    <mergeCell ref="F6:F16"/>
    <mergeCell ref="F19:F29"/>
    <mergeCell ref="A18:D18"/>
    <mergeCell ref="A5:D5"/>
    <mergeCell ref="G5:H5"/>
    <mergeCell ref="I5:J5"/>
    <mergeCell ref="K5:L5"/>
    <mergeCell ref="F31:F32"/>
    <mergeCell ref="S5:S6"/>
    <mergeCell ref="G4:R4"/>
    <mergeCell ref="M5:N5"/>
    <mergeCell ref="O5:P5"/>
    <mergeCell ref="Q5:R5"/>
  </mergeCells>
  <pageMargins left="0.7" right="0.7" top="0.75" bottom="0.75" header="0.3" footer="0.3"/>
  <pageSetup scale="54" orientation="landscape" r:id="rId1"/>
  <legacyDrawing r:id="rId2"/>
  <extLst>
    <ext xmlns:x14="http://schemas.microsoft.com/office/spreadsheetml/2009/9/main" uri="{CCE6A557-97BC-4b89-ADB6-D9C93CAAB3DF}">
      <x14:dataValidations xmlns:xm="http://schemas.microsoft.com/office/excel/2006/main" count="1">
        <x14:dataValidation type="list" showInputMessage="1" showErrorMessage="1" xr:uid="{DD0E46F6-93E8-47C0-B3CB-FF95B8F58ED8}">
          <x14:formula1>
            <xm:f>Sheet2!$A$2:$A$5</xm:f>
          </x14:formula1>
          <xm:sqref>B3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3735AB-978E-437D-91F7-4BC70F4E088B}">
  <sheetPr>
    <pageSetUpPr fitToPage="1"/>
  </sheetPr>
  <dimension ref="A2:R25"/>
  <sheetViews>
    <sheetView zoomScaleNormal="100" workbookViewId="0">
      <selection activeCell="A2" sqref="A2:R25"/>
    </sheetView>
  </sheetViews>
  <sheetFormatPr defaultColWidth="8.88671875" defaultRowHeight="13.2" x14ac:dyDescent="0.25"/>
  <cols>
    <col min="1" max="16384" width="8.88671875" style="70"/>
  </cols>
  <sheetData>
    <row r="2" spans="1:18" x14ac:dyDescent="0.25">
      <c r="A2" s="124" t="s">
        <v>46</v>
      </c>
      <c r="B2" s="125"/>
      <c r="C2" s="125"/>
      <c r="D2" s="125"/>
      <c r="E2" s="125"/>
      <c r="F2" s="125"/>
      <c r="G2" s="125"/>
      <c r="H2" s="125"/>
      <c r="I2" s="125"/>
      <c r="J2" s="125"/>
      <c r="K2" s="125"/>
      <c r="L2" s="125"/>
      <c r="M2" s="125"/>
      <c r="N2" s="125"/>
      <c r="O2" s="125"/>
      <c r="P2" s="125"/>
      <c r="Q2" s="125"/>
      <c r="R2" s="125"/>
    </row>
    <row r="3" spans="1:18" x14ac:dyDescent="0.25">
      <c r="A3" s="125"/>
      <c r="B3" s="125"/>
      <c r="C3" s="125"/>
      <c r="D3" s="125"/>
      <c r="E3" s="125"/>
      <c r="F3" s="125"/>
      <c r="G3" s="125"/>
      <c r="H3" s="125"/>
      <c r="I3" s="125"/>
      <c r="J3" s="125"/>
      <c r="K3" s="125"/>
      <c r="L3" s="125"/>
      <c r="M3" s="125"/>
      <c r="N3" s="125"/>
      <c r="O3" s="125"/>
      <c r="P3" s="125"/>
      <c r="Q3" s="125"/>
      <c r="R3" s="125"/>
    </row>
    <row r="4" spans="1:18" x14ac:dyDescent="0.25">
      <c r="A4" s="125"/>
      <c r="B4" s="125"/>
      <c r="C4" s="125"/>
      <c r="D4" s="125"/>
      <c r="E4" s="125"/>
      <c r="F4" s="125"/>
      <c r="G4" s="125"/>
      <c r="H4" s="125"/>
      <c r="I4" s="125"/>
      <c r="J4" s="125"/>
      <c r="K4" s="125"/>
      <c r="L4" s="125"/>
      <c r="M4" s="125"/>
      <c r="N4" s="125"/>
      <c r="O4" s="125"/>
      <c r="P4" s="125"/>
      <c r="Q4" s="125"/>
      <c r="R4" s="125"/>
    </row>
    <row r="5" spans="1:18" x14ac:dyDescent="0.25">
      <c r="A5" s="125"/>
      <c r="B5" s="125"/>
      <c r="C5" s="125"/>
      <c r="D5" s="125"/>
      <c r="E5" s="125"/>
      <c r="F5" s="125"/>
      <c r="G5" s="125"/>
      <c r="H5" s="125"/>
      <c r="I5" s="125"/>
      <c r="J5" s="125"/>
      <c r="K5" s="125"/>
      <c r="L5" s="125"/>
      <c r="M5" s="125"/>
      <c r="N5" s="125"/>
      <c r="O5" s="125"/>
      <c r="P5" s="125"/>
      <c r="Q5" s="125"/>
      <c r="R5" s="125"/>
    </row>
    <row r="6" spans="1:18" x14ac:dyDescent="0.25">
      <c r="A6" s="125"/>
      <c r="B6" s="125"/>
      <c r="C6" s="125"/>
      <c r="D6" s="125"/>
      <c r="E6" s="125"/>
      <c r="F6" s="125"/>
      <c r="G6" s="125"/>
      <c r="H6" s="125"/>
      <c r="I6" s="125"/>
      <c r="J6" s="125"/>
      <c r="K6" s="125"/>
      <c r="L6" s="125"/>
      <c r="M6" s="125"/>
      <c r="N6" s="125"/>
      <c r="O6" s="125"/>
      <c r="P6" s="125"/>
      <c r="Q6" s="125"/>
      <c r="R6" s="125"/>
    </row>
    <row r="7" spans="1:18" x14ac:dyDescent="0.25">
      <c r="A7" s="125"/>
      <c r="B7" s="125"/>
      <c r="C7" s="125"/>
      <c r="D7" s="125"/>
      <c r="E7" s="125"/>
      <c r="F7" s="125"/>
      <c r="G7" s="125"/>
      <c r="H7" s="125"/>
      <c r="I7" s="125"/>
      <c r="J7" s="125"/>
      <c r="K7" s="125"/>
      <c r="L7" s="125"/>
      <c r="M7" s="125"/>
      <c r="N7" s="125"/>
      <c r="O7" s="125"/>
      <c r="P7" s="125"/>
      <c r="Q7" s="125"/>
      <c r="R7" s="125"/>
    </row>
    <row r="8" spans="1:18" x14ac:dyDescent="0.25">
      <c r="A8" s="125"/>
      <c r="B8" s="125"/>
      <c r="C8" s="125"/>
      <c r="D8" s="125"/>
      <c r="E8" s="125"/>
      <c r="F8" s="125"/>
      <c r="G8" s="125"/>
      <c r="H8" s="125"/>
      <c r="I8" s="125"/>
      <c r="J8" s="125"/>
      <c r="K8" s="125"/>
      <c r="L8" s="125"/>
      <c r="M8" s="125"/>
      <c r="N8" s="125"/>
      <c r="O8" s="125"/>
      <c r="P8" s="125"/>
      <c r="Q8" s="125"/>
      <c r="R8" s="125"/>
    </row>
    <row r="9" spans="1:18" x14ac:dyDescent="0.25">
      <c r="A9" s="125"/>
      <c r="B9" s="125"/>
      <c r="C9" s="125"/>
      <c r="D9" s="125"/>
      <c r="E9" s="125"/>
      <c r="F9" s="125"/>
      <c r="G9" s="125"/>
      <c r="H9" s="125"/>
      <c r="I9" s="125"/>
      <c r="J9" s="125"/>
      <c r="K9" s="125"/>
      <c r="L9" s="125"/>
      <c r="M9" s="125"/>
      <c r="N9" s="125"/>
      <c r="O9" s="125"/>
      <c r="P9" s="125"/>
      <c r="Q9" s="125"/>
      <c r="R9" s="125"/>
    </row>
    <row r="10" spans="1:18" x14ac:dyDescent="0.25">
      <c r="A10" s="125"/>
      <c r="B10" s="125"/>
      <c r="C10" s="125"/>
      <c r="D10" s="125"/>
      <c r="E10" s="125"/>
      <c r="F10" s="125"/>
      <c r="G10" s="125"/>
      <c r="H10" s="125"/>
      <c r="I10" s="125"/>
      <c r="J10" s="125"/>
      <c r="K10" s="125"/>
      <c r="L10" s="125"/>
      <c r="M10" s="125"/>
      <c r="N10" s="125"/>
      <c r="O10" s="125"/>
      <c r="P10" s="125"/>
      <c r="Q10" s="125"/>
      <c r="R10" s="125"/>
    </row>
    <row r="11" spans="1:18" x14ac:dyDescent="0.25">
      <c r="A11" s="125"/>
      <c r="B11" s="125"/>
      <c r="C11" s="125"/>
      <c r="D11" s="125"/>
      <c r="E11" s="125"/>
      <c r="F11" s="125"/>
      <c r="G11" s="125"/>
      <c r="H11" s="125"/>
      <c r="I11" s="125"/>
      <c r="J11" s="125"/>
      <c r="K11" s="125"/>
      <c r="L11" s="125"/>
      <c r="M11" s="125"/>
      <c r="N11" s="125"/>
      <c r="O11" s="125"/>
      <c r="P11" s="125"/>
      <c r="Q11" s="125"/>
      <c r="R11" s="125"/>
    </row>
    <row r="12" spans="1:18" x14ac:dyDescent="0.25">
      <c r="A12" s="125"/>
      <c r="B12" s="125"/>
      <c r="C12" s="125"/>
      <c r="D12" s="125"/>
      <c r="E12" s="125"/>
      <c r="F12" s="125"/>
      <c r="G12" s="125"/>
      <c r="H12" s="125"/>
      <c r="I12" s="125"/>
      <c r="J12" s="125"/>
      <c r="K12" s="125"/>
      <c r="L12" s="125"/>
      <c r="M12" s="125"/>
      <c r="N12" s="125"/>
      <c r="O12" s="125"/>
      <c r="P12" s="125"/>
      <c r="Q12" s="125"/>
      <c r="R12" s="125"/>
    </row>
    <row r="13" spans="1:18" x14ac:dyDescent="0.25">
      <c r="A13" s="125"/>
      <c r="B13" s="125"/>
      <c r="C13" s="125"/>
      <c r="D13" s="125"/>
      <c r="E13" s="125"/>
      <c r="F13" s="125"/>
      <c r="G13" s="125"/>
      <c r="H13" s="125"/>
      <c r="I13" s="125"/>
      <c r="J13" s="125"/>
      <c r="K13" s="125"/>
      <c r="L13" s="125"/>
      <c r="M13" s="125"/>
      <c r="N13" s="125"/>
      <c r="O13" s="125"/>
      <c r="P13" s="125"/>
      <c r="Q13" s="125"/>
      <c r="R13" s="125"/>
    </row>
    <row r="14" spans="1:18" x14ac:dyDescent="0.25">
      <c r="A14" s="125"/>
      <c r="B14" s="125"/>
      <c r="C14" s="125"/>
      <c r="D14" s="125"/>
      <c r="E14" s="125"/>
      <c r="F14" s="125"/>
      <c r="G14" s="125"/>
      <c r="H14" s="125"/>
      <c r="I14" s="125"/>
      <c r="J14" s="125"/>
      <c r="K14" s="125"/>
      <c r="L14" s="125"/>
      <c r="M14" s="125"/>
      <c r="N14" s="125"/>
      <c r="O14" s="125"/>
      <c r="P14" s="125"/>
      <c r="Q14" s="125"/>
      <c r="R14" s="125"/>
    </row>
    <row r="15" spans="1:18" x14ac:dyDescent="0.25">
      <c r="A15" s="125"/>
      <c r="B15" s="125"/>
      <c r="C15" s="125"/>
      <c r="D15" s="125"/>
      <c r="E15" s="125"/>
      <c r="F15" s="125"/>
      <c r="G15" s="125"/>
      <c r="H15" s="125"/>
      <c r="I15" s="125"/>
      <c r="J15" s="125"/>
      <c r="K15" s="125"/>
      <c r="L15" s="125"/>
      <c r="M15" s="125"/>
      <c r="N15" s="125"/>
      <c r="O15" s="125"/>
      <c r="P15" s="125"/>
      <c r="Q15" s="125"/>
      <c r="R15" s="125"/>
    </row>
    <row r="16" spans="1:18" x14ac:dyDescent="0.25">
      <c r="A16" s="125"/>
      <c r="B16" s="125"/>
      <c r="C16" s="125"/>
      <c r="D16" s="125"/>
      <c r="E16" s="125"/>
      <c r="F16" s="125"/>
      <c r="G16" s="125"/>
      <c r="H16" s="125"/>
      <c r="I16" s="125"/>
      <c r="J16" s="125"/>
      <c r="K16" s="125"/>
      <c r="L16" s="125"/>
      <c r="M16" s="125"/>
      <c r="N16" s="125"/>
      <c r="O16" s="125"/>
      <c r="P16" s="125"/>
      <c r="Q16" s="125"/>
      <c r="R16" s="125"/>
    </row>
    <row r="17" spans="1:18" ht="17.399999999999999" customHeight="1" x14ac:dyDescent="0.25">
      <c r="A17" s="125"/>
      <c r="B17" s="125"/>
      <c r="C17" s="125"/>
      <c r="D17" s="125"/>
      <c r="E17" s="125"/>
      <c r="F17" s="125"/>
      <c r="G17" s="125"/>
      <c r="H17" s="125"/>
      <c r="I17" s="125"/>
      <c r="J17" s="125"/>
      <c r="K17" s="125"/>
      <c r="L17" s="125"/>
      <c r="M17" s="125"/>
      <c r="N17" s="125"/>
      <c r="O17" s="125"/>
      <c r="P17" s="125"/>
      <c r="Q17" s="125"/>
      <c r="R17" s="125"/>
    </row>
    <row r="18" spans="1:18" ht="18" customHeight="1" x14ac:dyDescent="0.25">
      <c r="A18" s="125"/>
      <c r="B18" s="125"/>
      <c r="C18" s="125"/>
      <c r="D18" s="125"/>
      <c r="E18" s="125"/>
      <c r="F18" s="125"/>
      <c r="G18" s="125"/>
      <c r="H18" s="125"/>
      <c r="I18" s="125"/>
      <c r="J18" s="125"/>
      <c r="K18" s="125"/>
      <c r="L18" s="125"/>
      <c r="M18" s="125"/>
      <c r="N18" s="125"/>
      <c r="O18" s="125"/>
      <c r="P18" s="125"/>
      <c r="Q18" s="125"/>
      <c r="R18" s="125"/>
    </row>
    <row r="19" spans="1:18" ht="21" customHeight="1" x14ac:dyDescent="0.25">
      <c r="A19" s="125"/>
      <c r="B19" s="125"/>
      <c r="C19" s="125"/>
      <c r="D19" s="125"/>
      <c r="E19" s="125"/>
      <c r="F19" s="125"/>
      <c r="G19" s="125"/>
      <c r="H19" s="125"/>
      <c r="I19" s="125"/>
      <c r="J19" s="125"/>
      <c r="K19" s="125"/>
      <c r="L19" s="125"/>
      <c r="M19" s="125"/>
      <c r="N19" s="125"/>
      <c r="O19" s="125"/>
      <c r="P19" s="125"/>
      <c r="Q19" s="125"/>
      <c r="R19" s="125"/>
    </row>
    <row r="20" spans="1:18" ht="34.950000000000003" customHeight="1" x14ac:dyDescent="0.25">
      <c r="A20" s="125"/>
      <c r="B20" s="125"/>
      <c r="C20" s="125"/>
      <c r="D20" s="125"/>
      <c r="E20" s="125"/>
      <c r="F20" s="125"/>
      <c r="G20" s="125"/>
      <c r="H20" s="125"/>
      <c r="I20" s="125"/>
      <c r="J20" s="125"/>
      <c r="K20" s="125"/>
      <c r="L20" s="125"/>
      <c r="M20" s="125"/>
      <c r="N20" s="125"/>
      <c r="O20" s="125"/>
      <c r="P20" s="125"/>
      <c r="Q20" s="125"/>
      <c r="R20" s="125"/>
    </row>
    <row r="21" spans="1:18" ht="46.95" customHeight="1" x14ac:dyDescent="0.25">
      <c r="A21" s="125"/>
      <c r="B21" s="125"/>
      <c r="C21" s="125"/>
      <c r="D21" s="125"/>
      <c r="E21" s="125"/>
      <c r="F21" s="125"/>
      <c r="G21" s="125"/>
      <c r="H21" s="125"/>
      <c r="I21" s="125"/>
      <c r="J21" s="125"/>
      <c r="K21" s="125"/>
      <c r="L21" s="125"/>
      <c r="M21" s="125"/>
      <c r="N21" s="125"/>
      <c r="O21" s="125"/>
      <c r="P21" s="125"/>
      <c r="Q21" s="125"/>
      <c r="R21" s="125"/>
    </row>
    <row r="22" spans="1:18" ht="40.950000000000003" customHeight="1" x14ac:dyDescent="0.25">
      <c r="A22" s="125"/>
      <c r="B22" s="125"/>
      <c r="C22" s="125"/>
      <c r="D22" s="125"/>
      <c r="E22" s="125"/>
      <c r="F22" s="125"/>
      <c r="G22" s="125"/>
      <c r="H22" s="125"/>
      <c r="I22" s="125"/>
      <c r="J22" s="125"/>
      <c r="K22" s="125"/>
      <c r="L22" s="125"/>
      <c r="M22" s="125"/>
      <c r="N22" s="125"/>
      <c r="O22" s="125"/>
      <c r="P22" s="125"/>
      <c r="Q22" s="125"/>
      <c r="R22" s="125"/>
    </row>
    <row r="23" spans="1:18" ht="45.6" customHeight="1" x14ac:dyDescent="0.25">
      <c r="A23" s="125"/>
      <c r="B23" s="125"/>
      <c r="C23" s="125"/>
      <c r="D23" s="125"/>
      <c r="E23" s="125"/>
      <c r="F23" s="125"/>
      <c r="G23" s="125"/>
      <c r="H23" s="125"/>
      <c r="I23" s="125"/>
      <c r="J23" s="125"/>
      <c r="K23" s="125"/>
      <c r="L23" s="125"/>
      <c r="M23" s="125"/>
      <c r="N23" s="125"/>
      <c r="O23" s="125"/>
      <c r="P23" s="125"/>
      <c r="Q23" s="125"/>
      <c r="R23" s="125"/>
    </row>
    <row r="24" spans="1:18" ht="33" customHeight="1" x14ac:dyDescent="0.25">
      <c r="A24" s="125"/>
      <c r="B24" s="125"/>
      <c r="C24" s="125"/>
      <c r="D24" s="125"/>
      <c r="E24" s="125"/>
      <c r="F24" s="125"/>
      <c r="G24" s="125"/>
      <c r="H24" s="125"/>
      <c r="I24" s="125"/>
      <c r="J24" s="125"/>
      <c r="K24" s="125"/>
      <c r="L24" s="125"/>
      <c r="M24" s="125"/>
      <c r="N24" s="125"/>
      <c r="O24" s="125"/>
      <c r="P24" s="125"/>
      <c r="Q24" s="125"/>
      <c r="R24" s="125"/>
    </row>
    <row r="25" spans="1:18" ht="31.2" customHeight="1" x14ac:dyDescent="0.25">
      <c r="A25" s="125"/>
      <c r="B25" s="125"/>
      <c r="C25" s="125"/>
      <c r="D25" s="125"/>
      <c r="E25" s="125"/>
      <c r="F25" s="125"/>
      <c r="G25" s="125"/>
      <c r="H25" s="125"/>
      <c r="I25" s="125"/>
      <c r="J25" s="125"/>
      <c r="K25" s="125"/>
      <c r="L25" s="125"/>
      <c r="M25" s="125"/>
      <c r="N25" s="125"/>
      <c r="O25" s="125"/>
      <c r="P25" s="125"/>
      <c r="Q25" s="125"/>
      <c r="R25" s="125"/>
    </row>
  </sheetData>
  <mergeCells count="1">
    <mergeCell ref="A2:R25"/>
  </mergeCells>
  <pageMargins left="0.7" right="0.7" top="0.75" bottom="0.75" header="0.3" footer="0.3"/>
  <pageSetup scale="76" fitToHeight="0"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C519E8D-5B86-4C71-AD74-B5D48ADF631D}">
  <dimension ref="A1:A5"/>
  <sheetViews>
    <sheetView workbookViewId="0">
      <selection activeCell="B7" sqref="B7:B8"/>
    </sheetView>
  </sheetViews>
  <sheetFormatPr defaultRowHeight="14.4" x14ac:dyDescent="0.3"/>
  <sheetData>
    <row r="1" spans="1:1" x14ac:dyDescent="0.3">
      <c r="A1" t="s">
        <v>5</v>
      </c>
    </row>
    <row r="2" spans="1:1" x14ac:dyDescent="0.3">
      <c r="A2" t="s">
        <v>47</v>
      </c>
    </row>
    <row r="3" spans="1:1" x14ac:dyDescent="0.3">
      <c r="A3" t="s">
        <v>6</v>
      </c>
    </row>
    <row r="4" spans="1:1" x14ac:dyDescent="0.3">
      <c r="A4" t="s">
        <v>48</v>
      </c>
    </row>
    <row r="5" spans="1:1" x14ac:dyDescent="0.3">
      <c r="A5" t="s">
        <v>49</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B9FFEAB00576D94A8D307355AC9A183E" ma:contentTypeVersion="16" ma:contentTypeDescription="Create a new document." ma:contentTypeScope="" ma:versionID="4bff513a036f49dd8602f803a0c868fc">
  <xsd:schema xmlns:xsd="http://www.w3.org/2001/XMLSchema" xmlns:xs="http://www.w3.org/2001/XMLSchema" xmlns:p="http://schemas.microsoft.com/office/2006/metadata/properties" xmlns:ns2="6f0ff524-8285-4698-b112-6a95cac90ede" xmlns:ns3="ba51a492-f76d-4ada-bfb0-9fbf405d1c40" targetNamespace="http://schemas.microsoft.com/office/2006/metadata/properties" ma:root="true" ma:fieldsID="128b3565a0040224d80b617aaab3a47c" ns2:_="" ns3:_="">
    <xsd:import namespace="6f0ff524-8285-4698-b112-6a95cac90ede"/>
    <xsd:import namespace="ba51a492-f76d-4ada-bfb0-9fbf405d1c40"/>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3:SharedWithUsers" minOccurs="0"/>
                <xsd:element ref="ns3:SharedWithDetails" minOccurs="0"/>
                <xsd:element ref="ns2:MediaLengthInSeconds" minOccurs="0"/>
                <xsd:element ref="ns2:MediaServiceSearchProperties"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f0ff524-8285-4698-b112-6a95cac90ed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Image Tags" ma:readOnly="false" ma:fieldId="{5cf76f15-5ced-4ddc-b409-7134ff3c332f}" ma:taxonomyMulti="true" ma:sspId="3716c900-b2c8-452f-9489-874ce9ae4341" ma:termSetId="09814cd3-568e-fe90-9814-8d621ff8fb84" ma:anchorId="fba54fb3-c3e1-fe81-a776-ca4b69148c4d" ma:open="true" ma:isKeyword="false">
      <xsd:complexType>
        <xsd:sequence>
          <xsd:element ref="pc:Terms" minOccurs="0" maxOccurs="1"/>
        </xsd:sequence>
      </xsd:complex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SearchProperties" ma:index="21" nillable="true" ma:displayName="MediaServiceSearchProperties" ma:hidden="true" ma:internalName="MediaServiceSearchProperties" ma:readOnly="true">
      <xsd:simpleType>
        <xsd:restriction base="dms:Note"/>
      </xsd:simpleType>
    </xsd:element>
    <xsd:element name="MediaServiceLocation" ma:index="22" nillable="true" ma:displayName="Location" ma:indexed="true" ma:internalName="MediaServiceLocation" ma:readOnly="true">
      <xsd:simpleType>
        <xsd:restriction base="dms:Text"/>
      </xsd:simpleType>
    </xsd:element>
    <xsd:element name="MediaServiceBillingMetadata" ma:index="23"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ba51a492-f76d-4ada-bfb0-9fbf405d1c40"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65c3aeb-7507-4d5d-90aa-08e8e471e957}" ma:internalName="TaxCatchAll" ma:showField="CatchAllData" ma:web="ba51a492-f76d-4ada-bfb0-9fbf405d1c40">
      <xsd:complexType>
        <xsd:complexContent>
          <xsd:extension base="dms:MultiChoiceLookup">
            <xsd:sequence>
              <xsd:element name="Value" type="dms:Lookup" maxOccurs="unbounded" minOccurs="0" nillable="true"/>
            </xsd:sequence>
          </xsd:extension>
        </xsd:complexContent>
      </xsd:complexType>
    </xsd:element>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ba51a492-f76d-4ada-bfb0-9fbf405d1c40" xsi:nil="true"/>
    <lcf76f155ced4ddcb4097134ff3c332f xmlns="6f0ff524-8285-4698-b112-6a95cac90ede">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E1F8AD7-4A6D-41AE-A9E7-382BA409370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f0ff524-8285-4698-b112-6a95cac90ede"/>
    <ds:schemaRef ds:uri="ba51a492-f76d-4ada-bfb0-9fbf405d1c4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3AD36C6C-3E61-4BE6-BD5B-696245E23D5D}">
  <ds:schemaRefs>
    <ds:schemaRef ds:uri="http://schemas.microsoft.com/office/2006/metadata/properties"/>
    <ds:schemaRef ds:uri="http://schemas.microsoft.com/office/infopath/2007/PartnerControls"/>
    <ds:schemaRef ds:uri="ba51a492-f76d-4ada-bfb0-9fbf405d1c40"/>
    <ds:schemaRef ds:uri="6f0ff524-8285-4698-b112-6a95cac90ede"/>
  </ds:schemaRefs>
</ds:datastoreItem>
</file>

<file path=customXml/itemProps3.xml><?xml version="1.0" encoding="utf-8"?>
<ds:datastoreItem xmlns:ds="http://schemas.openxmlformats.org/officeDocument/2006/customXml" ds:itemID="{499A4A3E-752D-44D4-906D-38CF4F64008C}">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Template</vt:lpstr>
      <vt:lpstr>Budget Guidelines</vt:lpstr>
      <vt:lpstr>Sheet2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Julie Parenteau</dc:creator>
  <cp:keywords/>
  <dc:description/>
  <cp:lastModifiedBy>Brett Campbell</cp:lastModifiedBy>
  <cp:revision/>
  <dcterms:created xsi:type="dcterms:W3CDTF">2022-09-20T13:09:13Z</dcterms:created>
  <dcterms:modified xsi:type="dcterms:W3CDTF">2026-04-08T15:23:05Z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0x010100B9FFEAB00576D94A8D307355AC9A183E</vt:lpwstr>
  </property>
  <property fmtid="{D5CDD505-2E9C-101B-9397-08002B2CF9AE}" pid="3" name="MediaServiceImageTags">
    <vt:lpwstr/>
  </property>
</Properties>
</file>